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180" windowHeight="9120" tabRatio="397" activeTab="0"/>
  </bookViews>
  <sheets>
    <sheet name="TASC Roster" sheetId="1" r:id="rId1"/>
    <sheet name="TASC Site Report" sheetId="2" r:id="rId2"/>
    <sheet name="Lists" sheetId="3" r:id="rId3"/>
  </sheets>
  <definedNames>
    <definedName name="_xlnm.Print_Area" localSheetId="1">'TASC Site Report'!$A$1:$J$77</definedName>
    <definedName name="ValidDJJ">'Lists'!$L$2:$L$3</definedName>
    <definedName name="ValidGender">'Lists'!$C$2:$C$3</definedName>
    <definedName name="ValidMeasure">'Lists'!$M$2:$M$3</definedName>
    <definedName name="ValidRace">'Lists'!$A$2:$A$6</definedName>
    <definedName name="ValidReferral">'Lists'!$E$2:$E$8</definedName>
    <definedName name="ValidScreening">'Lists'!$K$2:$K$3</definedName>
    <definedName name="ValidService">'Lists'!$G$2:$G$9</definedName>
    <definedName name="ValidServiceMeasure">'Lists'!$J$2:$J$10</definedName>
    <definedName name="ValidSuccess">'Lists'!$N$2:$N$3</definedName>
  </definedNames>
  <calcPr calcMode="manual" fullCalcOnLoad="1"/>
</workbook>
</file>

<file path=xl/sharedStrings.xml><?xml version="1.0" encoding="utf-8"?>
<sst xmlns="http://schemas.openxmlformats.org/spreadsheetml/2006/main" count="201" uniqueCount="153">
  <si>
    <t>TASC Site Name</t>
  </si>
  <si>
    <t>Date Submitted</t>
  </si>
  <si>
    <t>Enrollment for Current Month:</t>
  </si>
  <si>
    <t>#</t>
  </si>
  <si>
    <t>Screening/Assessments Completed</t>
  </si>
  <si>
    <t>*DJJ Students in Program (Active on DJJ probation, parole or intake status)</t>
  </si>
  <si>
    <t>Other Non-DJJ Students in Program (No current DJJ involvement)</t>
  </si>
  <si>
    <t>Participants by Age (Current Month)</t>
  </si>
  <si>
    <t>Demographics</t>
  </si>
  <si>
    <t># Female</t>
  </si>
  <si>
    <t># Male</t>
  </si>
  <si>
    <t>African American</t>
  </si>
  <si>
    <t>Caucasian (White)</t>
  </si>
  <si>
    <t>Hispanic</t>
  </si>
  <si>
    <t>Native American</t>
  </si>
  <si>
    <t>Other:</t>
  </si>
  <si>
    <t>Referral Type: Source for Participants</t>
  </si>
  <si>
    <t>Court Ordered Sanction - Under DJJ Supervision</t>
  </si>
  <si>
    <t>DJJ Other/Graduated Sanction, at intake, etc.</t>
  </si>
  <si>
    <t>Educational - School</t>
  </si>
  <si>
    <t>Law Enforcement</t>
  </si>
  <si>
    <t>Other Referral Source (Detail referral source name(s) &amp; number of referrals):</t>
  </si>
  <si>
    <t>Type of Services/# of Hours Provided</t>
  </si>
  <si>
    <t>Hours of Teaching/Training Conducted</t>
  </si>
  <si>
    <t>Academic (Homework &amp; Supplemental work)</t>
  </si>
  <si>
    <t>Vocational (Career assessment &amp; exploration)</t>
  </si>
  <si>
    <t>Financial Planning</t>
  </si>
  <si>
    <t>Measure of Service (# of Youth)</t>
  </si>
  <si>
    <t>Youth Truant From School before starting TASC (3 consecutive or 5 total days)</t>
  </si>
  <si>
    <t>Youth Truant From School (Any days without valid excuse)</t>
  </si>
  <si>
    <t>Youth Exhibiting Desired Change in School Attendance</t>
  </si>
  <si>
    <t>Youth with Perfect Attendance</t>
  </si>
  <si>
    <t>Youth Exhibiting Desired Change in GPA</t>
  </si>
  <si>
    <t>Youth Suspended from School</t>
  </si>
  <si>
    <t>Successes:</t>
  </si>
  <si>
    <t>In-Kind Services/Resources Provided:</t>
  </si>
  <si>
    <t>Problems and Challenges Encountered:</t>
  </si>
  <si>
    <t>Special Activities, Events, etc.:</t>
  </si>
  <si>
    <t>Youths Participating In/Completing Service</t>
  </si>
  <si>
    <t># Successful</t>
  </si>
  <si>
    <t># Unsuccessful</t>
  </si>
  <si>
    <t>Name, Title and Phone Number of Individual Completing this Form:</t>
  </si>
  <si>
    <t>TASC Monthly Reports are due on or before the 5th of each month</t>
  </si>
  <si>
    <t>South Carolina Department of Juvenile Justice</t>
  </si>
  <si>
    <t>TASC Site Reporting</t>
  </si>
  <si>
    <t>Monthly Administrative Activity Appendix B</t>
  </si>
  <si>
    <t>Preparation to Build Self Supporting Infrastructure:</t>
  </si>
  <si>
    <r>
      <t xml:space="preserve">Commentary </t>
    </r>
    <r>
      <rPr>
        <sz val="12"/>
        <rFont val="Arial"/>
        <family val="0"/>
      </rPr>
      <t>- Please comment on any of the following for this period</t>
    </r>
  </si>
  <si>
    <t>Other State or Local Agency (List agency names(s) &amp; number of referrals):</t>
  </si>
  <si>
    <t>Other</t>
  </si>
  <si>
    <t>Male</t>
  </si>
  <si>
    <t>Female</t>
  </si>
  <si>
    <t>Race</t>
  </si>
  <si>
    <t>Gender</t>
  </si>
  <si>
    <t>Race List</t>
  </si>
  <si>
    <t>Gender List</t>
  </si>
  <si>
    <t>DOB</t>
  </si>
  <si>
    <t>Last Name</t>
  </si>
  <si>
    <t>First Name</t>
  </si>
  <si>
    <t>Referral Type</t>
  </si>
  <si>
    <t>Referral List</t>
  </si>
  <si>
    <t>Court Ordered Sanction-Under DJJ Supervison</t>
  </si>
  <si>
    <t>DJJ Other/ Graduated Sanction, at Intake, etc</t>
  </si>
  <si>
    <t>Parents/Guardian</t>
  </si>
  <si>
    <t>Other State or Local Agency</t>
  </si>
  <si>
    <t>Other Referral Source</t>
  </si>
  <si>
    <t>Service List</t>
  </si>
  <si>
    <t>Court Sanction</t>
  </si>
  <si>
    <t>DJJ Other</t>
  </si>
  <si>
    <t>Education</t>
  </si>
  <si>
    <t>Parents</t>
  </si>
  <si>
    <t>Other State</t>
  </si>
  <si>
    <t>Other Referral</t>
  </si>
  <si>
    <t>African American Male</t>
  </si>
  <si>
    <t>Caucasian (White) Male</t>
  </si>
  <si>
    <t>Caucasian (White) Female</t>
  </si>
  <si>
    <t>Hispanic Male</t>
  </si>
  <si>
    <t>Hispanic Female</t>
  </si>
  <si>
    <t>Native American Male</t>
  </si>
  <si>
    <t>Native American Female</t>
  </si>
  <si>
    <t>Other Male</t>
  </si>
  <si>
    <t>Other Female</t>
  </si>
  <si>
    <t>African American Female</t>
  </si>
  <si>
    <t>Teaching/Training Conduct</t>
  </si>
  <si>
    <t>Academic</t>
  </si>
  <si>
    <t>Vocational</t>
  </si>
  <si>
    <t>Financial Planing</t>
  </si>
  <si>
    <t>YouthID</t>
  </si>
  <si>
    <t>Service Measure</t>
  </si>
  <si>
    <t>DJJ Youth Who Offend/Re-offend Criminally</t>
  </si>
  <si>
    <t>Non-DJJ Youth Receiving New Criminal Charges</t>
  </si>
  <si>
    <t>School &amp; Criminal Offenses</t>
  </si>
  <si>
    <t>Truant from School</t>
  </si>
  <si>
    <t>Exhibiting Desired Change in School Attendance</t>
  </si>
  <si>
    <t>Perfect Attendance</t>
  </si>
  <si>
    <t>Suspended from School</t>
  </si>
  <si>
    <t>Truant from School before TASC</t>
  </si>
  <si>
    <t>teaching</t>
  </si>
  <si>
    <t>Financial</t>
  </si>
  <si>
    <t>Truant from school before TASC</t>
  </si>
  <si>
    <t>Truant from school</t>
  </si>
  <si>
    <t>Vocational Hours Provided</t>
  </si>
  <si>
    <t>Academic Hours Provided</t>
  </si>
  <si>
    <t>10 yrs</t>
  </si>
  <si>
    <t>AGE</t>
  </si>
  <si>
    <t>15 yrs</t>
  </si>
  <si>
    <t>11 yrs</t>
  </si>
  <si>
    <t>12 yrs</t>
  </si>
  <si>
    <t>13 yrs</t>
  </si>
  <si>
    <t>14 yrs</t>
  </si>
  <si>
    <t>16 yrs</t>
  </si>
  <si>
    <t>17 yrs</t>
  </si>
  <si>
    <t>18 yrs</t>
  </si>
  <si>
    <t>19 yrs</t>
  </si>
  <si>
    <t xml:space="preserve">Publicity: </t>
  </si>
  <si>
    <t>Count</t>
  </si>
  <si>
    <t>Average</t>
  </si>
  <si>
    <r>
      <t>ïïï</t>
    </r>
    <r>
      <rPr>
        <sz val="10"/>
        <color indexed="10"/>
        <rFont val="Arial"/>
        <family val="0"/>
      </rPr>
      <t xml:space="preserve"> Complete these entries</t>
    </r>
  </si>
  <si>
    <t>Teaching/Training Conducted Hours Provided</t>
  </si>
  <si>
    <t>Financial Planning Hours Provided</t>
  </si>
  <si>
    <t>Screening/Assessment</t>
  </si>
  <si>
    <t>Yes</t>
  </si>
  <si>
    <t>No</t>
  </si>
  <si>
    <t>DJJ Active</t>
  </si>
  <si>
    <t>Screenings</t>
  </si>
  <si>
    <t>Type of Services/# of Events</t>
  </si>
  <si>
    <t>measure</t>
  </si>
  <si>
    <t>service completion</t>
  </si>
  <si>
    <t>Successful</t>
  </si>
  <si>
    <t>Unsuccessful</t>
  </si>
  <si>
    <t>Completion Success</t>
  </si>
  <si>
    <t>Screening/Assessment Completed</t>
  </si>
  <si>
    <t>DJJ Active Student</t>
  </si>
  <si>
    <t>DJJ Active Yes</t>
  </si>
  <si>
    <t>DJJ Active NO</t>
  </si>
  <si>
    <t>Completion Unsuccessful</t>
  </si>
  <si>
    <t>Tours or other Educational Visits (give details below):</t>
  </si>
  <si>
    <t>Social Services Referrals (give details below):</t>
  </si>
  <si>
    <t>Parenting Classes (give details below):</t>
  </si>
  <si>
    <t>Other: (Spiritual, life skills, character building, etc.) (give details below):</t>
  </si>
  <si>
    <t>Was youth Successful or Unsuccessful during reporting period?</t>
  </si>
  <si>
    <t>Truant from School in this reporting period?</t>
  </si>
  <si>
    <t>Truant from School before starting TASC?</t>
  </si>
  <si>
    <t>Did DJJ Youth Offend/Re-offend Criminally in this reporting period?</t>
  </si>
  <si>
    <t>Did Non-DJJ Youth Receive New Criminal Charges in this reporting period?</t>
  </si>
  <si>
    <t>DJJ Youth Who Offend/Re-offend Criminally, if known, provide details below:</t>
  </si>
  <si>
    <t>Non-DJJ Youth Receiving New Criminal Charges, if known, provide details below:</t>
  </si>
  <si>
    <t>Exhibiting Desired Change in School Attendance?</t>
  </si>
  <si>
    <t>Perfect Attendance?</t>
  </si>
  <si>
    <t>Youth Exhibiting Desired Change in GPA?</t>
  </si>
  <si>
    <t>Suspended from School?</t>
  </si>
  <si>
    <t>For the Months of</t>
  </si>
  <si>
    <t>Age Integer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</si>
</sst>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1"/>
      <name val="Arial"/>
      <family val="0"/>
    </font>
    <font>
      <sz val="10"/>
      <color indexed="63"/>
      <name val="Inherit"/>
      <family val="0"/>
    </font>
    <font>
      <sz val="11"/>
      <name val="Arial"/>
      <family val="0"/>
    </font>
    <font>
      <b/>
      <sz val="10"/>
      <name val="Arial"/>
      <family val="2"/>
    </font>
    <font>
      <sz val="10"/>
      <color indexed="10"/>
      <name val="Wingdings"/>
      <family val="0"/>
    </font>
    <font>
      <sz val="10"/>
      <color indexed="10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1" xfId="0" applyFont="1" applyBorder="1" applyAlignment="1" applyProtection="1">
      <alignment/>
      <protection/>
    </xf>
    <xf numFmtId="0" fontId="1" fillId="3" borderId="1" xfId="0" applyFont="1" applyFill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2" fillId="4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 hidden="1"/>
    </xf>
    <xf numFmtId="0" fontId="2" fillId="0" borderId="1" xfId="0" applyFont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7" fillId="0" borderId="0" xfId="0" applyFont="1" applyAlignment="1">
      <alignment/>
    </xf>
    <xf numFmtId="0" fontId="1" fillId="3" borderId="2" xfId="0" applyFont="1" applyFill="1" applyBorder="1" applyAlignment="1" applyProtection="1">
      <alignment horizontal="center"/>
      <protection hidden="1"/>
    </xf>
    <xf numFmtId="0" fontId="0" fillId="5" borderId="0" xfId="0" applyFill="1" applyAlignment="1">
      <alignment/>
    </xf>
    <xf numFmtId="0" fontId="0" fillId="0" borderId="0" xfId="0" applyFill="1" applyAlignment="1">
      <alignment/>
    </xf>
    <xf numFmtId="0" fontId="6" fillId="6" borderId="1" xfId="0" applyFont="1" applyFill="1" applyBorder="1" applyAlignment="1">
      <alignment horizontal="center" vertical="center"/>
    </xf>
    <xf numFmtId="14" fontId="6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1" fontId="6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>
      <alignment horizontal="center"/>
    </xf>
    <xf numFmtId="14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1" xfId="0" applyFont="1" applyBorder="1" applyAlignment="1" applyProtection="1">
      <alignment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0" borderId="0" xfId="0" applyFill="1" applyAlignment="1">
      <alignment horizontal="center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/>
      <protection locked="0"/>
    </xf>
    <xf numFmtId="14" fontId="2" fillId="0" borderId="1" xfId="0" applyNumberFormat="1" applyFont="1" applyBorder="1" applyAlignment="1" applyProtection="1">
      <alignment/>
      <protection locked="0"/>
    </xf>
    <xf numFmtId="0" fontId="1" fillId="3" borderId="1" xfId="0" applyFont="1" applyFill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 horizontal="left"/>
      <protection locked="0"/>
    </xf>
    <xf numFmtId="0" fontId="1" fillId="3" borderId="3" xfId="0" applyFont="1" applyFill="1" applyBorder="1" applyAlignment="1" applyProtection="1">
      <alignment horizontal="center"/>
      <protection/>
    </xf>
    <xf numFmtId="0" fontId="1" fillId="3" borderId="4" xfId="0" applyFont="1" applyFill="1" applyBorder="1" applyAlignment="1" applyProtection="1">
      <alignment horizontal="center"/>
      <protection/>
    </xf>
    <xf numFmtId="0" fontId="1" fillId="3" borderId="5" xfId="0" applyFont="1" applyFill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/>
    </xf>
    <xf numFmtId="0" fontId="2" fillId="0" borderId="4" xfId="0" applyFont="1" applyBorder="1" applyAlignment="1" applyProtection="1">
      <alignment horizontal="left"/>
      <protection/>
    </xf>
    <xf numFmtId="0" fontId="2" fillId="0" borderId="5" xfId="0" applyFont="1" applyBorder="1" applyAlignment="1" applyProtection="1">
      <alignment horizontal="left"/>
      <protection/>
    </xf>
    <xf numFmtId="0" fontId="2" fillId="0" borderId="1" xfId="0" applyFont="1" applyBorder="1" applyAlignment="1" applyProtection="1">
      <alignment horizontal="right"/>
      <protection/>
    </xf>
    <xf numFmtId="0" fontId="2" fillId="0" borderId="9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left" wrapText="1"/>
      <protection/>
    </xf>
    <xf numFmtId="0" fontId="2" fillId="0" borderId="11" xfId="0" applyFont="1" applyBorder="1" applyAlignment="1" applyProtection="1">
      <alignment horizontal="left" wrapText="1"/>
      <protection/>
    </xf>
    <xf numFmtId="0" fontId="2" fillId="0" borderId="6" xfId="0" applyFont="1" applyBorder="1" applyAlignment="1" applyProtection="1">
      <alignment horizontal="left" wrapText="1"/>
      <protection locked="0"/>
    </xf>
    <xf numFmtId="0" fontId="2" fillId="0" borderId="7" xfId="0" applyFont="1" applyBorder="1" applyAlignment="1" applyProtection="1">
      <alignment horizontal="left" wrapText="1"/>
      <protection locked="0"/>
    </xf>
    <xf numFmtId="0" fontId="2" fillId="0" borderId="8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13" xfId="0" applyFont="1" applyBorder="1" applyAlignment="1" applyProtection="1">
      <alignment horizontal="left" wrapText="1"/>
      <protection locked="0"/>
    </xf>
    <xf numFmtId="0" fontId="1" fillId="7" borderId="1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3" xfId="0" applyFont="1" applyBorder="1" applyAlignment="1" applyProtection="1">
      <alignment horizontal="right"/>
      <protection/>
    </xf>
    <xf numFmtId="0" fontId="2" fillId="0" borderId="4" xfId="0" applyFont="1" applyBorder="1" applyAlignment="1" applyProtection="1">
      <alignment horizontal="right"/>
      <protection/>
    </xf>
    <xf numFmtId="0" fontId="2" fillId="0" borderId="5" xfId="0" applyFont="1" applyBorder="1" applyAlignment="1" applyProtection="1">
      <alignment horizontal="right"/>
      <protection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" fillId="0" borderId="3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45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9.140625" style="28" customWidth="1"/>
    <col min="2" max="2" width="7.140625" style="28" bestFit="1" customWidth="1"/>
    <col min="3" max="3" width="15.28125" style="28" bestFit="1" customWidth="1"/>
    <col min="4" max="4" width="10.140625" style="33" bestFit="1" customWidth="1"/>
    <col min="5" max="5" width="7.421875" style="33" customWidth="1"/>
    <col min="6" max="6" width="17.00390625" style="28" customWidth="1"/>
    <col min="7" max="7" width="15.8515625" style="28" customWidth="1"/>
    <col min="8" max="9" width="11.57421875" style="28" customWidth="1"/>
    <col min="10" max="10" width="40.00390625" style="28" bestFit="1" customWidth="1"/>
    <col min="11" max="11" width="18.00390625" style="34" customWidth="1"/>
    <col min="12" max="12" width="11.421875" style="34" customWidth="1"/>
    <col min="13" max="13" width="11.8515625" style="34" customWidth="1"/>
    <col min="14" max="14" width="14.8515625" style="34" customWidth="1"/>
    <col min="15" max="15" width="15.00390625" style="28" customWidth="1"/>
    <col min="16" max="16" width="17.00390625" style="28" bestFit="1" customWidth="1"/>
    <col min="17" max="17" width="18.8515625" style="28" customWidth="1"/>
    <col min="18" max="18" width="12.28125" style="28" customWidth="1"/>
    <col min="19" max="19" width="15.7109375" style="28" customWidth="1"/>
    <col min="20" max="20" width="12.140625" style="28" customWidth="1"/>
    <col min="21" max="21" width="24.7109375" style="28" bestFit="1" customWidth="1"/>
    <col min="22" max="22" width="26.140625" style="28" bestFit="1" customWidth="1"/>
    <col min="23" max="23" width="22.140625" style="28" customWidth="1"/>
    <col min="27" max="27" width="11.00390625" style="0" hidden="1" customWidth="1"/>
    <col min="28" max="28" width="9.140625" style="0" hidden="1" customWidth="1"/>
    <col min="29" max="34" width="20.00390625" style="0" hidden="1" customWidth="1"/>
    <col min="35" max="35" width="10.140625" style="0" hidden="1" customWidth="1"/>
    <col min="36" max="36" width="12.28125" style="0" hidden="1" customWidth="1"/>
    <col min="37" max="37" width="5.00390625" style="0" hidden="1" customWidth="1"/>
    <col min="38" max="38" width="7.140625" style="0" hidden="1" customWidth="1"/>
    <col min="39" max="39" width="13.421875" style="0" hidden="1" customWidth="1"/>
    <col min="40" max="40" width="9.140625" style="0" hidden="1" customWidth="1"/>
    <col min="41" max="41" width="9.28125" style="0" hidden="1" customWidth="1"/>
    <col min="42" max="42" width="15.421875" style="0" hidden="1" customWidth="1"/>
    <col min="43" max="43" width="9.140625" style="0" hidden="1" customWidth="1"/>
    <col min="44" max="44" width="10.57421875" style="0" hidden="1" customWidth="1"/>
    <col min="45" max="45" width="12.421875" style="0" hidden="1" customWidth="1"/>
    <col min="46" max="49" width="9.140625" style="0" hidden="1" customWidth="1"/>
    <col min="50" max="50" width="12.421875" style="0" hidden="1" customWidth="1"/>
    <col min="51" max="51" width="17.00390625" style="0" hidden="1" customWidth="1"/>
    <col min="52" max="55" width="9.140625" style="0" hidden="1" customWidth="1"/>
    <col min="56" max="56" width="37.57421875" style="0" hidden="1" customWidth="1"/>
    <col min="57" max="57" width="11.7109375" style="0" hidden="1" customWidth="1"/>
    <col min="58" max="58" width="11.7109375" style="28" hidden="1" customWidth="1"/>
    <col min="59" max="69" width="9.140625" style="0" hidden="1" customWidth="1"/>
    <col min="70" max="70" width="13.28125" style="0" hidden="1" customWidth="1"/>
    <col min="71" max="71" width="12.8515625" style="0" hidden="1" customWidth="1"/>
    <col min="72" max="72" width="18.421875" style="0" hidden="1" customWidth="1"/>
    <col min="73" max="73" width="20.421875" style="0" hidden="1" customWidth="1"/>
    <col min="74" max="74" width="20.421875" style="0" customWidth="1"/>
  </cols>
  <sheetData>
    <row r="1" spans="1:73" s="22" customFormat="1" ht="39.75" customHeight="1">
      <c r="A1" s="17" t="s">
        <v>87</v>
      </c>
      <c r="B1" s="17" t="s">
        <v>53</v>
      </c>
      <c r="C1" s="17" t="s">
        <v>52</v>
      </c>
      <c r="D1" s="18" t="s">
        <v>56</v>
      </c>
      <c r="E1" s="18" t="s">
        <v>104</v>
      </c>
      <c r="F1" s="17" t="s">
        <v>57</v>
      </c>
      <c r="G1" s="17" t="s">
        <v>58</v>
      </c>
      <c r="H1" s="19" t="s">
        <v>131</v>
      </c>
      <c r="I1" s="19" t="s">
        <v>132</v>
      </c>
      <c r="J1" s="17" t="s">
        <v>59</v>
      </c>
      <c r="K1" s="20" t="s">
        <v>118</v>
      </c>
      <c r="L1" s="20" t="s">
        <v>102</v>
      </c>
      <c r="M1" s="20" t="s">
        <v>101</v>
      </c>
      <c r="N1" s="20" t="s">
        <v>119</v>
      </c>
      <c r="O1" s="21" t="s">
        <v>142</v>
      </c>
      <c r="P1" s="21" t="s">
        <v>141</v>
      </c>
      <c r="Q1" s="21" t="s">
        <v>147</v>
      </c>
      <c r="R1" s="21" t="s">
        <v>148</v>
      </c>
      <c r="S1" s="21" t="s">
        <v>149</v>
      </c>
      <c r="T1" s="21" t="s">
        <v>150</v>
      </c>
      <c r="U1" s="21" t="s">
        <v>143</v>
      </c>
      <c r="V1" s="21" t="s">
        <v>144</v>
      </c>
      <c r="W1" s="21" t="s">
        <v>140</v>
      </c>
      <c r="AA1" s="23" t="s">
        <v>73</v>
      </c>
      <c r="AB1" s="23" t="s">
        <v>82</v>
      </c>
      <c r="AC1" s="23" t="s">
        <v>74</v>
      </c>
      <c r="AD1" s="23" t="s">
        <v>75</v>
      </c>
      <c r="AE1" s="23" t="s">
        <v>76</v>
      </c>
      <c r="AF1" s="23" t="s">
        <v>77</v>
      </c>
      <c r="AG1" s="23" t="s">
        <v>78</v>
      </c>
      <c r="AH1" s="23" t="s">
        <v>79</v>
      </c>
      <c r="AI1" s="23" t="s">
        <v>80</v>
      </c>
      <c r="AJ1" s="23" t="s">
        <v>81</v>
      </c>
      <c r="AK1" s="24" t="s">
        <v>50</v>
      </c>
      <c r="AL1" s="24" t="s">
        <v>51</v>
      </c>
      <c r="AM1" s="24" t="s">
        <v>67</v>
      </c>
      <c r="AN1" s="24" t="s">
        <v>68</v>
      </c>
      <c r="AO1" s="24" t="s">
        <v>69</v>
      </c>
      <c r="AP1" s="24" t="s">
        <v>20</v>
      </c>
      <c r="AQ1" s="24" t="s">
        <v>70</v>
      </c>
      <c r="AR1" s="24" t="s">
        <v>71</v>
      </c>
      <c r="AS1" s="24" t="s">
        <v>72</v>
      </c>
      <c r="AT1" s="24" t="s">
        <v>97</v>
      </c>
      <c r="AU1" s="24" t="s">
        <v>84</v>
      </c>
      <c r="AV1" s="24" t="s">
        <v>85</v>
      </c>
      <c r="AW1" s="24" t="s">
        <v>98</v>
      </c>
      <c r="AX1" s="24" t="s">
        <v>99</v>
      </c>
      <c r="AY1" s="24" t="s">
        <v>100</v>
      </c>
      <c r="AZ1" s="24" t="s">
        <v>93</v>
      </c>
      <c r="BA1" s="24" t="s">
        <v>94</v>
      </c>
      <c r="BB1" s="24" t="s">
        <v>32</v>
      </c>
      <c r="BC1" s="24" t="s">
        <v>95</v>
      </c>
      <c r="BD1" s="24" t="s">
        <v>89</v>
      </c>
      <c r="BE1" s="24" t="s">
        <v>90</v>
      </c>
      <c r="BF1" s="24" t="s">
        <v>152</v>
      </c>
      <c r="BG1" s="24" t="s">
        <v>103</v>
      </c>
      <c r="BH1" s="24" t="s">
        <v>106</v>
      </c>
      <c r="BI1" s="24" t="s">
        <v>107</v>
      </c>
      <c r="BJ1" s="24" t="s">
        <v>108</v>
      </c>
      <c r="BK1" s="24" t="s">
        <v>109</v>
      </c>
      <c r="BL1" s="24" t="s">
        <v>105</v>
      </c>
      <c r="BM1" s="24" t="s">
        <v>110</v>
      </c>
      <c r="BN1" s="24" t="s">
        <v>111</v>
      </c>
      <c r="BO1" s="24" t="s">
        <v>112</v>
      </c>
      <c r="BP1" s="24" t="s">
        <v>113</v>
      </c>
      <c r="BQ1" s="24" t="s">
        <v>124</v>
      </c>
      <c r="BR1" s="24" t="s">
        <v>133</v>
      </c>
      <c r="BS1" s="24" t="s">
        <v>134</v>
      </c>
      <c r="BT1" s="24" t="s">
        <v>130</v>
      </c>
      <c r="BU1" s="24" t="s">
        <v>135</v>
      </c>
    </row>
    <row r="2" spans="1:73" ht="12.75">
      <c r="A2" s="25"/>
      <c r="B2" s="25"/>
      <c r="C2" s="25"/>
      <c r="D2" s="26"/>
      <c r="E2" s="36">
        <f ca="1">IF(D2=0,"",(TODAY()-D2)/365.25)</f>
      </c>
      <c r="F2" s="25"/>
      <c r="G2" s="25"/>
      <c r="H2" s="25"/>
      <c r="I2" s="25"/>
      <c r="J2" s="25"/>
      <c r="K2" s="27"/>
      <c r="L2" s="27"/>
      <c r="M2" s="27"/>
      <c r="N2" s="27"/>
      <c r="O2" s="25"/>
      <c r="P2" s="25"/>
      <c r="Q2" s="25"/>
      <c r="R2" s="25"/>
      <c r="S2" s="25"/>
      <c r="T2" s="25"/>
      <c r="U2" s="25"/>
      <c r="V2" s="25"/>
      <c r="W2" s="25"/>
      <c r="AA2" s="9">
        <f aca="true" t="shared" si="0" ref="AA2:AA39">IF((C2="African American")*AND(AK2=1),1,0)</f>
        <v>0</v>
      </c>
      <c r="AB2" s="9">
        <f aca="true" t="shared" si="1" ref="AB2:AB39">IF((C2="African American")*AND(AL2=1),1,0)</f>
        <v>0</v>
      </c>
      <c r="AC2" s="9">
        <f aca="true" t="shared" si="2" ref="AC2:AC39">IF((C2="Caucasian (White)")*AND(AK2=1),1,0)</f>
        <v>0</v>
      </c>
      <c r="AD2" s="9">
        <f aca="true" t="shared" si="3" ref="AD2:AD39">IF((C2="Caucasian (White)")*AND(AL2=1),1,0)</f>
        <v>0</v>
      </c>
      <c r="AE2" s="9">
        <f aca="true" t="shared" si="4" ref="AE2:AE39">IF((C2="Hispanic")*AND(AK2=1),1,0)</f>
        <v>0</v>
      </c>
      <c r="AF2" s="9">
        <f aca="true" t="shared" si="5" ref="AF2:AF39">IF((C2="Hispanic")*AND(AL2=1),1,0)</f>
        <v>0</v>
      </c>
      <c r="AG2" s="9">
        <f aca="true" t="shared" si="6" ref="AG2:AG39">IF((C2="Native American")*AND(AK2=1),1,0)</f>
        <v>0</v>
      </c>
      <c r="AH2" s="9">
        <f aca="true" t="shared" si="7" ref="AH2:AH39">IF((C2="Native American")*AND(AL2=1),1,0)</f>
        <v>0</v>
      </c>
      <c r="AI2" s="9">
        <f aca="true" t="shared" si="8" ref="AI2:AI39">IF((C2="Other")*AND(AK2=1),1,0)</f>
        <v>0</v>
      </c>
      <c r="AJ2" s="9">
        <f aca="true" t="shared" si="9" ref="AJ2:AJ39">IF((C2="Other")*AND(AL2=1),1,0)</f>
        <v>0</v>
      </c>
      <c r="AK2" s="9">
        <f>IF(B2="Male",1,0)</f>
        <v>0</v>
      </c>
      <c r="AL2" s="9">
        <f>IF(B2="Female",1,0)</f>
        <v>0</v>
      </c>
      <c r="AM2" s="9">
        <f>IF(J2="Court Ordered Sanction-Under DJJ Supervison",1,0)</f>
        <v>0</v>
      </c>
      <c r="AN2" s="9">
        <f>IF(J2="DJJ Other/ Graduated Sanction, at Intake, etc",1,0)</f>
        <v>0</v>
      </c>
      <c r="AO2" s="9">
        <f>IF(J2="Educational - School",1,0)</f>
        <v>0</v>
      </c>
      <c r="AP2" s="9">
        <f>IF(J2="Law Enforcement",1,0)</f>
        <v>0</v>
      </c>
      <c r="AQ2" s="9">
        <f>IF(J2="Parents/Guardian",1,0)</f>
        <v>0</v>
      </c>
      <c r="AR2" s="9">
        <f>IF(J2="Other State or Local Agency",1,0)</f>
        <v>0</v>
      </c>
      <c r="AS2" s="9">
        <f>IF(J2="Other Referral Source",1,0)</f>
        <v>0</v>
      </c>
      <c r="AT2" s="11">
        <f>K2</f>
        <v>0</v>
      </c>
      <c r="AU2" s="11">
        <f>L2</f>
        <v>0</v>
      </c>
      <c r="AV2" s="11">
        <f>M2</f>
        <v>0</v>
      </c>
      <c r="AW2" s="11">
        <f>N2</f>
        <v>0</v>
      </c>
      <c r="AX2" s="9">
        <f aca="true" t="shared" si="10" ref="AX2:BC2">IF(O2="Yes",1,0)</f>
        <v>0</v>
      </c>
      <c r="AY2" s="9">
        <f t="shared" si="10"/>
        <v>0</v>
      </c>
      <c r="AZ2" s="9">
        <f t="shared" si="10"/>
        <v>0</v>
      </c>
      <c r="BA2" s="9">
        <f t="shared" si="10"/>
        <v>0</v>
      </c>
      <c r="BB2" s="9">
        <f t="shared" si="10"/>
        <v>0</v>
      </c>
      <c r="BC2" s="9">
        <f t="shared" si="10"/>
        <v>0</v>
      </c>
      <c r="BD2" s="9">
        <f>IF(U2="Yes",1,0)</f>
        <v>0</v>
      </c>
      <c r="BE2" s="9">
        <f>IF(V2="Yes",1,0)</f>
        <v>0</v>
      </c>
      <c r="BF2" s="37">
        <f>IF(E2="","",INT(E2))</f>
      </c>
      <c r="BG2" s="9">
        <f>IF(BF2=10,1,0)</f>
        <v>0</v>
      </c>
      <c r="BH2" s="9">
        <f>IF(BF2=11,1,0)</f>
        <v>0</v>
      </c>
      <c r="BI2" s="9">
        <f>IF(BF2=12,1,0)</f>
        <v>0</v>
      </c>
      <c r="BJ2" s="9">
        <f>IF(BF2=13,1,0)</f>
        <v>0</v>
      </c>
      <c r="BK2" s="9">
        <f>IF(BF2=14,1,0)</f>
        <v>0</v>
      </c>
      <c r="BL2" s="9">
        <f>IF(BF2=15,1,0)</f>
        <v>0</v>
      </c>
      <c r="BM2" s="9">
        <f>IF(BF2=16,1,0)</f>
        <v>0</v>
      </c>
      <c r="BN2" s="9">
        <f>IF(BF2=17,1,0)</f>
        <v>0</v>
      </c>
      <c r="BO2" s="9">
        <f>IF(BF2=18,1,0)</f>
        <v>0</v>
      </c>
      <c r="BP2" s="9">
        <f>IF(BF2=19,1,0)</f>
        <v>0</v>
      </c>
      <c r="BQ2">
        <f>IF(H2="Yes",1,0)</f>
        <v>0</v>
      </c>
      <c r="BR2">
        <f>IF(I2="Yes",1,0)</f>
        <v>0</v>
      </c>
      <c r="BS2">
        <f>IF(I2="No",1,0)</f>
        <v>0</v>
      </c>
      <c r="BT2">
        <f>IF(W2="Successful",1,0)</f>
        <v>0</v>
      </c>
      <c r="BU2">
        <f>IF(W2="Unsuccessful",1,0)</f>
        <v>0</v>
      </c>
    </row>
    <row r="3" spans="1:73" ht="12.75">
      <c r="A3" s="25"/>
      <c r="B3" s="25"/>
      <c r="C3" s="25"/>
      <c r="D3" s="26"/>
      <c r="E3" s="36">
        <f aca="true" ca="1" t="shared" si="11" ref="E3:E39">IF(D3=0,"",(TODAY()-D3)/365.25)</f>
      </c>
      <c r="F3" s="25"/>
      <c r="G3" s="25"/>
      <c r="H3" s="25"/>
      <c r="I3" s="25"/>
      <c r="J3" s="25"/>
      <c r="K3" s="27"/>
      <c r="L3" s="27"/>
      <c r="M3" s="27"/>
      <c r="N3" s="27"/>
      <c r="O3" s="25"/>
      <c r="P3" s="25"/>
      <c r="Q3" s="25"/>
      <c r="R3" s="25"/>
      <c r="S3" s="25"/>
      <c r="T3" s="25"/>
      <c r="U3" s="25"/>
      <c r="V3" s="25"/>
      <c r="W3" s="25"/>
      <c r="AA3" s="9">
        <f t="shared" si="0"/>
        <v>0</v>
      </c>
      <c r="AB3" s="9">
        <f t="shared" si="1"/>
        <v>0</v>
      </c>
      <c r="AC3" s="9">
        <f t="shared" si="2"/>
        <v>0</v>
      </c>
      <c r="AD3" s="9">
        <f t="shared" si="3"/>
        <v>0</v>
      </c>
      <c r="AE3" s="9">
        <f t="shared" si="4"/>
        <v>0</v>
      </c>
      <c r="AF3" s="9">
        <f t="shared" si="5"/>
        <v>0</v>
      </c>
      <c r="AG3" s="9">
        <f t="shared" si="6"/>
        <v>0</v>
      </c>
      <c r="AH3" s="9">
        <f t="shared" si="7"/>
        <v>0</v>
      </c>
      <c r="AI3" s="9">
        <f t="shared" si="8"/>
        <v>0</v>
      </c>
      <c r="AJ3" s="9">
        <f t="shared" si="9"/>
        <v>0</v>
      </c>
      <c r="AK3" s="9">
        <f>IF(B3="Male",1,0)</f>
        <v>0</v>
      </c>
      <c r="AL3" s="9">
        <f aca="true" t="shared" si="12" ref="AL3:AL39">IF(B3="Female",1,0)</f>
        <v>0</v>
      </c>
      <c r="AM3" s="9">
        <f aca="true" t="shared" si="13" ref="AM3:AM39">IF(J3="Court Ordered Sanction-Under DJJ Supervison",1,0)</f>
        <v>0</v>
      </c>
      <c r="AN3" s="9">
        <f aca="true" t="shared" si="14" ref="AN3:AN39">IF(J3="DJJ Other/ Graduated Sanction, at Intake, etc",1,0)</f>
        <v>0</v>
      </c>
      <c r="AO3" s="9">
        <f aca="true" t="shared" si="15" ref="AO3:AO39">IF(J3="Educationl - School",1,0)</f>
        <v>0</v>
      </c>
      <c r="AP3" s="9">
        <f aca="true" t="shared" si="16" ref="AP3:AP39">IF(J3="Law Enforcement",1,0)</f>
        <v>0</v>
      </c>
      <c r="AQ3" s="9">
        <f aca="true" t="shared" si="17" ref="AQ3:AQ39">IF(J3="Parents/Guardian",1,0)</f>
        <v>0</v>
      </c>
      <c r="AR3" s="9">
        <f aca="true" t="shared" si="18" ref="AR3:AR39">IF(J3="Other State or Local Agency",1,0)</f>
        <v>0</v>
      </c>
      <c r="AS3" s="9">
        <f aca="true" t="shared" si="19" ref="AS3:AS39">IF(J3="Other Referral Source",1,0)</f>
        <v>0</v>
      </c>
      <c r="AT3" s="11">
        <f aca="true" t="shared" si="20" ref="AT3:AT39">K3</f>
        <v>0</v>
      </c>
      <c r="AU3" s="11">
        <f aca="true" t="shared" si="21" ref="AU3:AU39">L3</f>
        <v>0</v>
      </c>
      <c r="AV3" s="11">
        <f aca="true" t="shared" si="22" ref="AV3:AV39">M3</f>
        <v>0</v>
      </c>
      <c r="AW3" s="11">
        <f aca="true" t="shared" si="23" ref="AW3:AW39">N3</f>
        <v>0</v>
      </c>
      <c r="AX3" s="9">
        <f aca="true" t="shared" si="24" ref="AX3:AX39">IF(O3="Yes",1,0)</f>
        <v>0</v>
      </c>
      <c r="AY3" s="9">
        <f aca="true" t="shared" si="25" ref="AY3:AY39">IF(P3="Yes",1,0)</f>
        <v>0</v>
      </c>
      <c r="AZ3" s="9">
        <f aca="true" t="shared" si="26" ref="AZ3:AZ39">IF(Q3="Yes",1,0)</f>
        <v>0</v>
      </c>
      <c r="BA3" s="9">
        <f aca="true" t="shared" si="27" ref="BA3:BA39">IF(R3="Yes",1,0)</f>
        <v>0</v>
      </c>
      <c r="BB3" s="9">
        <f aca="true" t="shared" si="28" ref="BB3:BB39">IF(S3="Yes",1,0)</f>
        <v>0</v>
      </c>
      <c r="BC3" s="9">
        <f aca="true" t="shared" si="29" ref="BC3:BC39">IF(T3="Yes",1,0)</f>
        <v>0</v>
      </c>
      <c r="BD3" s="9">
        <f aca="true" t="shared" si="30" ref="BD3:BD39">IF(U3="Yes",1,0)</f>
        <v>0</v>
      </c>
      <c r="BE3" s="9">
        <f aca="true" t="shared" si="31" ref="BE3:BE39">IF(V3="Yes",1,0)</f>
        <v>0</v>
      </c>
      <c r="BF3" s="37">
        <f aca="true" t="shared" si="32" ref="BF3:BF39">IF(E3="","",INT(E3))</f>
      </c>
      <c r="BG3" s="9">
        <f aca="true" t="shared" si="33" ref="BG3:BG39">IF(BF3=10,1,0)</f>
        <v>0</v>
      </c>
      <c r="BH3" s="9">
        <f aca="true" t="shared" si="34" ref="BH3:BH39">IF(BF3=11,1,0)</f>
        <v>0</v>
      </c>
      <c r="BI3" s="9">
        <f aca="true" t="shared" si="35" ref="BI3:BI39">IF(BF3=12,1,0)</f>
        <v>0</v>
      </c>
      <c r="BJ3" s="9">
        <f aca="true" t="shared" si="36" ref="BJ3:BJ39">IF(BF3=13,1,0)</f>
        <v>0</v>
      </c>
      <c r="BK3" s="9">
        <f aca="true" t="shared" si="37" ref="BK3:BK39">IF(BF3=14,1,0)</f>
        <v>0</v>
      </c>
      <c r="BL3" s="9">
        <f aca="true" t="shared" si="38" ref="BL3:BL39">IF(BF3=15,1,0)</f>
        <v>0</v>
      </c>
      <c r="BM3" s="9">
        <f aca="true" t="shared" si="39" ref="BM3:BM39">IF(BF3=16,1,0)</f>
        <v>0</v>
      </c>
      <c r="BN3" s="9">
        <f aca="true" t="shared" si="40" ref="BN3:BN39">IF(BF3=17,1,0)</f>
        <v>0</v>
      </c>
      <c r="BO3" s="9">
        <f aca="true" t="shared" si="41" ref="BO3:BO39">IF(BF3=18,1,0)</f>
        <v>0</v>
      </c>
      <c r="BP3" s="9">
        <f aca="true" t="shared" si="42" ref="BP3:BP39">IF(BF3=19,1,0)</f>
        <v>0</v>
      </c>
      <c r="BQ3">
        <f aca="true" t="shared" si="43" ref="BQ3:BQ39">IF(H3="Yes",1,0)</f>
        <v>0</v>
      </c>
      <c r="BR3">
        <f aca="true" t="shared" si="44" ref="BR3:BR39">IF(I3="Yes",1,0)</f>
        <v>0</v>
      </c>
      <c r="BS3">
        <f aca="true" t="shared" si="45" ref="BS3:BS39">IF(I3="No",1,0)</f>
        <v>0</v>
      </c>
      <c r="BT3">
        <f aca="true" t="shared" si="46" ref="BT3:BT39">IF(W3="Successful",1,0)</f>
        <v>0</v>
      </c>
      <c r="BU3">
        <f aca="true" t="shared" si="47" ref="BU3:BU39">IF(W3="Unsuccessful",1,0)</f>
        <v>0</v>
      </c>
    </row>
    <row r="4" spans="1:73" ht="12.75">
      <c r="A4" s="25"/>
      <c r="B4" s="25"/>
      <c r="C4" s="25"/>
      <c r="D4" s="26"/>
      <c r="E4" s="36">
        <f ca="1" t="shared" si="11"/>
      </c>
      <c r="F4" s="25"/>
      <c r="G4" s="25"/>
      <c r="H4" s="25"/>
      <c r="I4" s="25"/>
      <c r="J4" s="25"/>
      <c r="K4" s="27"/>
      <c r="L4" s="27"/>
      <c r="M4" s="27"/>
      <c r="N4" s="27"/>
      <c r="O4" s="25"/>
      <c r="P4" s="25"/>
      <c r="Q4" s="25"/>
      <c r="R4" s="25"/>
      <c r="S4" s="25"/>
      <c r="T4" s="25"/>
      <c r="U4" s="25"/>
      <c r="V4" s="25"/>
      <c r="W4" s="25"/>
      <c r="AA4" s="9">
        <f t="shared" si="0"/>
        <v>0</v>
      </c>
      <c r="AB4" s="9">
        <f t="shared" si="1"/>
        <v>0</v>
      </c>
      <c r="AC4" s="9">
        <f t="shared" si="2"/>
        <v>0</v>
      </c>
      <c r="AD4" s="9">
        <f t="shared" si="3"/>
        <v>0</v>
      </c>
      <c r="AE4" s="9">
        <f t="shared" si="4"/>
        <v>0</v>
      </c>
      <c r="AF4" s="9">
        <f t="shared" si="5"/>
        <v>0</v>
      </c>
      <c r="AG4" s="9">
        <f t="shared" si="6"/>
        <v>0</v>
      </c>
      <c r="AH4" s="9">
        <f t="shared" si="7"/>
        <v>0</v>
      </c>
      <c r="AI4" s="9">
        <f t="shared" si="8"/>
        <v>0</v>
      </c>
      <c r="AJ4" s="9">
        <f t="shared" si="9"/>
        <v>0</v>
      </c>
      <c r="AK4" s="9">
        <f aca="true" t="shared" si="48" ref="AK4:AK39">IF(B4="Male",1,0)</f>
        <v>0</v>
      </c>
      <c r="AL4" s="9">
        <f t="shared" si="12"/>
        <v>0</v>
      </c>
      <c r="AM4" s="9">
        <f t="shared" si="13"/>
        <v>0</v>
      </c>
      <c r="AN4" s="9">
        <f t="shared" si="14"/>
        <v>0</v>
      </c>
      <c r="AO4" s="9">
        <f t="shared" si="15"/>
        <v>0</v>
      </c>
      <c r="AP4" s="9">
        <f t="shared" si="16"/>
        <v>0</v>
      </c>
      <c r="AQ4" s="9">
        <f t="shared" si="17"/>
        <v>0</v>
      </c>
      <c r="AR4" s="9">
        <f t="shared" si="18"/>
        <v>0</v>
      </c>
      <c r="AS4" s="9">
        <f t="shared" si="19"/>
        <v>0</v>
      </c>
      <c r="AT4" s="11">
        <f t="shared" si="20"/>
        <v>0</v>
      </c>
      <c r="AU4" s="11">
        <f t="shared" si="21"/>
        <v>0</v>
      </c>
      <c r="AV4" s="11">
        <f t="shared" si="22"/>
        <v>0</v>
      </c>
      <c r="AW4" s="11">
        <f t="shared" si="23"/>
        <v>0</v>
      </c>
      <c r="AX4" s="9">
        <f t="shared" si="24"/>
        <v>0</v>
      </c>
      <c r="AY4" s="9">
        <f t="shared" si="25"/>
        <v>0</v>
      </c>
      <c r="AZ4" s="9">
        <f t="shared" si="26"/>
        <v>0</v>
      </c>
      <c r="BA4" s="9">
        <f t="shared" si="27"/>
        <v>0</v>
      </c>
      <c r="BB4" s="9">
        <f t="shared" si="28"/>
        <v>0</v>
      </c>
      <c r="BC4" s="9">
        <f t="shared" si="29"/>
        <v>0</v>
      </c>
      <c r="BD4" s="9">
        <f t="shared" si="30"/>
        <v>0</v>
      </c>
      <c r="BE4" s="9">
        <f t="shared" si="31"/>
        <v>0</v>
      </c>
      <c r="BF4" s="37">
        <f t="shared" si="32"/>
      </c>
      <c r="BG4" s="9">
        <f t="shared" si="33"/>
        <v>0</v>
      </c>
      <c r="BH4" s="9">
        <f t="shared" si="34"/>
        <v>0</v>
      </c>
      <c r="BI4" s="9">
        <f t="shared" si="35"/>
        <v>0</v>
      </c>
      <c r="BJ4" s="9">
        <f t="shared" si="36"/>
        <v>0</v>
      </c>
      <c r="BK4" s="9">
        <f t="shared" si="37"/>
        <v>0</v>
      </c>
      <c r="BL4" s="9">
        <f t="shared" si="38"/>
        <v>0</v>
      </c>
      <c r="BM4" s="9">
        <f t="shared" si="39"/>
        <v>0</v>
      </c>
      <c r="BN4" s="9">
        <f t="shared" si="40"/>
        <v>0</v>
      </c>
      <c r="BO4" s="9">
        <f t="shared" si="41"/>
        <v>0</v>
      </c>
      <c r="BP4" s="9">
        <f t="shared" si="42"/>
        <v>0</v>
      </c>
      <c r="BQ4">
        <f t="shared" si="43"/>
        <v>0</v>
      </c>
      <c r="BR4">
        <f t="shared" si="44"/>
        <v>0</v>
      </c>
      <c r="BS4">
        <f t="shared" si="45"/>
        <v>0</v>
      </c>
      <c r="BT4">
        <f t="shared" si="46"/>
        <v>0</v>
      </c>
      <c r="BU4">
        <f t="shared" si="47"/>
        <v>0</v>
      </c>
    </row>
    <row r="5" spans="1:73" ht="12.75">
      <c r="A5" s="25"/>
      <c r="B5" s="25"/>
      <c r="C5" s="25"/>
      <c r="D5" s="26"/>
      <c r="E5" s="36">
        <f ca="1" t="shared" si="11"/>
      </c>
      <c r="F5" s="25"/>
      <c r="G5" s="25"/>
      <c r="H5" s="25"/>
      <c r="I5" s="25"/>
      <c r="J5" s="25"/>
      <c r="K5" s="27"/>
      <c r="L5" s="27"/>
      <c r="M5" s="27"/>
      <c r="N5" s="27"/>
      <c r="O5" s="25"/>
      <c r="P5" s="25"/>
      <c r="Q5" s="25"/>
      <c r="R5" s="25"/>
      <c r="S5" s="25"/>
      <c r="T5" s="25"/>
      <c r="U5" s="25"/>
      <c r="V5" s="25"/>
      <c r="W5" s="25"/>
      <c r="AA5" s="9">
        <f t="shared" si="0"/>
        <v>0</v>
      </c>
      <c r="AB5" s="9">
        <f t="shared" si="1"/>
        <v>0</v>
      </c>
      <c r="AC5" s="9">
        <f t="shared" si="2"/>
        <v>0</v>
      </c>
      <c r="AD5" s="9">
        <f t="shared" si="3"/>
        <v>0</v>
      </c>
      <c r="AE5" s="9">
        <f t="shared" si="4"/>
        <v>0</v>
      </c>
      <c r="AF5" s="9">
        <f t="shared" si="5"/>
        <v>0</v>
      </c>
      <c r="AG5" s="9">
        <f t="shared" si="6"/>
        <v>0</v>
      </c>
      <c r="AH5" s="9">
        <f t="shared" si="7"/>
        <v>0</v>
      </c>
      <c r="AI5" s="9">
        <f t="shared" si="8"/>
        <v>0</v>
      </c>
      <c r="AJ5" s="9">
        <f t="shared" si="9"/>
        <v>0</v>
      </c>
      <c r="AK5" s="9">
        <f t="shared" si="48"/>
        <v>0</v>
      </c>
      <c r="AL5" s="9">
        <f t="shared" si="12"/>
        <v>0</v>
      </c>
      <c r="AM5" s="9">
        <f t="shared" si="13"/>
        <v>0</v>
      </c>
      <c r="AN5" s="9">
        <f t="shared" si="14"/>
        <v>0</v>
      </c>
      <c r="AO5" s="9">
        <f t="shared" si="15"/>
        <v>0</v>
      </c>
      <c r="AP5" s="9">
        <f t="shared" si="16"/>
        <v>0</v>
      </c>
      <c r="AQ5" s="9">
        <f t="shared" si="17"/>
        <v>0</v>
      </c>
      <c r="AR5" s="9">
        <f t="shared" si="18"/>
        <v>0</v>
      </c>
      <c r="AS5" s="9">
        <f t="shared" si="19"/>
        <v>0</v>
      </c>
      <c r="AT5" s="11">
        <f t="shared" si="20"/>
        <v>0</v>
      </c>
      <c r="AU5" s="11">
        <f t="shared" si="21"/>
        <v>0</v>
      </c>
      <c r="AV5" s="11">
        <f t="shared" si="22"/>
        <v>0</v>
      </c>
      <c r="AW5" s="11">
        <f t="shared" si="23"/>
        <v>0</v>
      </c>
      <c r="AX5" s="9">
        <f t="shared" si="24"/>
        <v>0</v>
      </c>
      <c r="AY5" s="9">
        <f t="shared" si="25"/>
        <v>0</v>
      </c>
      <c r="AZ5" s="9">
        <f t="shared" si="26"/>
        <v>0</v>
      </c>
      <c r="BA5" s="9">
        <f t="shared" si="27"/>
        <v>0</v>
      </c>
      <c r="BB5" s="9">
        <f t="shared" si="28"/>
        <v>0</v>
      </c>
      <c r="BC5" s="9">
        <f t="shared" si="29"/>
        <v>0</v>
      </c>
      <c r="BD5" s="9">
        <f t="shared" si="30"/>
        <v>0</v>
      </c>
      <c r="BE5" s="9">
        <f t="shared" si="31"/>
        <v>0</v>
      </c>
      <c r="BF5" s="37">
        <f t="shared" si="32"/>
      </c>
      <c r="BG5" s="9">
        <f t="shared" si="33"/>
        <v>0</v>
      </c>
      <c r="BH5" s="9">
        <f t="shared" si="34"/>
        <v>0</v>
      </c>
      <c r="BI5" s="9">
        <f t="shared" si="35"/>
        <v>0</v>
      </c>
      <c r="BJ5" s="9">
        <f t="shared" si="36"/>
        <v>0</v>
      </c>
      <c r="BK5" s="9">
        <f t="shared" si="37"/>
        <v>0</v>
      </c>
      <c r="BL5" s="9">
        <f t="shared" si="38"/>
        <v>0</v>
      </c>
      <c r="BM5" s="9">
        <f t="shared" si="39"/>
        <v>0</v>
      </c>
      <c r="BN5" s="9">
        <f t="shared" si="40"/>
        <v>0</v>
      </c>
      <c r="BO5" s="9">
        <f t="shared" si="41"/>
        <v>0</v>
      </c>
      <c r="BP5" s="9">
        <f t="shared" si="42"/>
        <v>0</v>
      </c>
      <c r="BQ5">
        <f t="shared" si="43"/>
        <v>0</v>
      </c>
      <c r="BR5">
        <f t="shared" si="44"/>
        <v>0</v>
      </c>
      <c r="BS5">
        <f t="shared" si="45"/>
        <v>0</v>
      </c>
      <c r="BT5">
        <f t="shared" si="46"/>
        <v>0</v>
      </c>
      <c r="BU5">
        <f t="shared" si="47"/>
        <v>0</v>
      </c>
    </row>
    <row r="6" spans="1:73" ht="12.75">
      <c r="A6" s="25"/>
      <c r="B6" s="25"/>
      <c r="C6" s="25"/>
      <c r="D6" s="26"/>
      <c r="E6" s="36">
        <f ca="1" t="shared" si="11"/>
      </c>
      <c r="F6" s="25"/>
      <c r="G6" s="25"/>
      <c r="H6" s="25"/>
      <c r="I6" s="25"/>
      <c r="J6" s="25"/>
      <c r="K6" s="27"/>
      <c r="L6" s="27"/>
      <c r="M6" s="27"/>
      <c r="N6" s="27"/>
      <c r="O6" s="25"/>
      <c r="P6" s="25"/>
      <c r="Q6" s="25"/>
      <c r="R6" s="25"/>
      <c r="S6" s="25"/>
      <c r="T6" s="25"/>
      <c r="U6" s="25"/>
      <c r="V6" s="25"/>
      <c r="W6" s="25"/>
      <c r="AA6" s="9">
        <f t="shared" si="0"/>
        <v>0</v>
      </c>
      <c r="AB6" s="9">
        <f t="shared" si="1"/>
        <v>0</v>
      </c>
      <c r="AC6" s="9">
        <f t="shared" si="2"/>
        <v>0</v>
      </c>
      <c r="AD6" s="9">
        <f t="shared" si="3"/>
        <v>0</v>
      </c>
      <c r="AE6" s="9">
        <f t="shared" si="4"/>
        <v>0</v>
      </c>
      <c r="AF6" s="9">
        <f t="shared" si="5"/>
        <v>0</v>
      </c>
      <c r="AG6" s="9">
        <f t="shared" si="6"/>
        <v>0</v>
      </c>
      <c r="AH6" s="9">
        <f t="shared" si="7"/>
        <v>0</v>
      </c>
      <c r="AI6" s="9">
        <f t="shared" si="8"/>
        <v>0</v>
      </c>
      <c r="AJ6" s="9">
        <f t="shared" si="9"/>
        <v>0</v>
      </c>
      <c r="AK6" s="9">
        <f t="shared" si="48"/>
        <v>0</v>
      </c>
      <c r="AL6" s="9">
        <f t="shared" si="12"/>
        <v>0</v>
      </c>
      <c r="AM6" s="9">
        <f t="shared" si="13"/>
        <v>0</v>
      </c>
      <c r="AN6" s="9">
        <f t="shared" si="14"/>
        <v>0</v>
      </c>
      <c r="AO6" s="9">
        <f t="shared" si="15"/>
        <v>0</v>
      </c>
      <c r="AP6" s="9">
        <f t="shared" si="16"/>
        <v>0</v>
      </c>
      <c r="AQ6" s="9">
        <f t="shared" si="17"/>
        <v>0</v>
      </c>
      <c r="AR6" s="9">
        <f t="shared" si="18"/>
        <v>0</v>
      </c>
      <c r="AS6" s="9">
        <f t="shared" si="19"/>
        <v>0</v>
      </c>
      <c r="AT6" s="11">
        <f t="shared" si="20"/>
        <v>0</v>
      </c>
      <c r="AU6" s="11">
        <f t="shared" si="21"/>
        <v>0</v>
      </c>
      <c r="AV6" s="11">
        <f t="shared" si="22"/>
        <v>0</v>
      </c>
      <c r="AW6" s="11">
        <f t="shared" si="23"/>
        <v>0</v>
      </c>
      <c r="AX6" s="9">
        <f t="shared" si="24"/>
        <v>0</v>
      </c>
      <c r="AY6" s="9">
        <f t="shared" si="25"/>
        <v>0</v>
      </c>
      <c r="AZ6" s="9">
        <f t="shared" si="26"/>
        <v>0</v>
      </c>
      <c r="BA6" s="9">
        <f t="shared" si="27"/>
        <v>0</v>
      </c>
      <c r="BB6" s="9">
        <f t="shared" si="28"/>
        <v>0</v>
      </c>
      <c r="BC6" s="9">
        <f t="shared" si="29"/>
        <v>0</v>
      </c>
      <c r="BD6" s="9">
        <f t="shared" si="30"/>
        <v>0</v>
      </c>
      <c r="BE6" s="9">
        <f t="shared" si="31"/>
        <v>0</v>
      </c>
      <c r="BF6" s="37">
        <f t="shared" si="32"/>
      </c>
      <c r="BG6" s="9">
        <f t="shared" si="33"/>
        <v>0</v>
      </c>
      <c r="BH6" s="9">
        <f t="shared" si="34"/>
        <v>0</v>
      </c>
      <c r="BI6" s="9">
        <f t="shared" si="35"/>
        <v>0</v>
      </c>
      <c r="BJ6" s="9">
        <f t="shared" si="36"/>
        <v>0</v>
      </c>
      <c r="BK6" s="9">
        <f t="shared" si="37"/>
        <v>0</v>
      </c>
      <c r="BL6" s="9">
        <f t="shared" si="38"/>
        <v>0</v>
      </c>
      <c r="BM6" s="9">
        <f t="shared" si="39"/>
        <v>0</v>
      </c>
      <c r="BN6" s="9">
        <f t="shared" si="40"/>
        <v>0</v>
      </c>
      <c r="BO6" s="9">
        <f t="shared" si="41"/>
        <v>0</v>
      </c>
      <c r="BP6" s="9">
        <f t="shared" si="42"/>
        <v>0</v>
      </c>
      <c r="BQ6">
        <f t="shared" si="43"/>
        <v>0</v>
      </c>
      <c r="BR6">
        <f t="shared" si="44"/>
        <v>0</v>
      </c>
      <c r="BS6">
        <f t="shared" si="45"/>
        <v>0</v>
      </c>
      <c r="BT6">
        <f t="shared" si="46"/>
        <v>0</v>
      </c>
      <c r="BU6">
        <f t="shared" si="47"/>
        <v>0</v>
      </c>
    </row>
    <row r="7" spans="1:73" ht="12.75">
      <c r="A7" s="25"/>
      <c r="B7" s="25"/>
      <c r="C7" s="25"/>
      <c r="D7" s="26"/>
      <c r="E7" s="36">
        <f ca="1" t="shared" si="11"/>
      </c>
      <c r="F7" s="25"/>
      <c r="G7" s="25"/>
      <c r="H7" s="25"/>
      <c r="I7" s="25"/>
      <c r="J7" s="25"/>
      <c r="K7" s="27"/>
      <c r="L7" s="27"/>
      <c r="M7" s="27"/>
      <c r="N7" s="27"/>
      <c r="O7" s="25"/>
      <c r="P7" s="25"/>
      <c r="Q7" s="25"/>
      <c r="R7" s="25"/>
      <c r="S7" s="25"/>
      <c r="T7" s="25"/>
      <c r="U7" s="25"/>
      <c r="V7" s="25"/>
      <c r="W7" s="25"/>
      <c r="AA7" s="9">
        <f t="shared" si="0"/>
        <v>0</v>
      </c>
      <c r="AB7" s="9">
        <f t="shared" si="1"/>
        <v>0</v>
      </c>
      <c r="AC7" s="9">
        <f t="shared" si="2"/>
        <v>0</v>
      </c>
      <c r="AD7" s="9">
        <f t="shared" si="3"/>
        <v>0</v>
      </c>
      <c r="AE7" s="9">
        <f t="shared" si="4"/>
        <v>0</v>
      </c>
      <c r="AF7" s="9">
        <f t="shared" si="5"/>
        <v>0</v>
      </c>
      <c r="AG7" s="9">
        <f t="shared" si="6"/>
        <v>0</v>
      </c>
      <c r="AH7" s="9">
        <f t="shared" si="7"/>
        <v>0</v>
      </c>
      <c r="AI7" s="9">
        <f t="shared" si="8"/>
        <v>0</v>
      </c>
      <c r="AJ7" s="9">
        <f t="shared" si="9"/>
        <v>0</v>
      </c>
      <c r="AK7" s="9">
        <f t="shared" si="48"/>
        <v>0</v>
      </c>
      <c r="AL7" s="9">
        <f t="shared" si="12"/>
        <v>0</v>
      </c>
      <c r="AM7" s="9">
        <f t="shared" si="13"/>
        <v>0</v>
      </c>
      <c r="AN7" s="9">
        <f t="shared" si="14"/>
        <v>0</v>
      </c>
      <c r="AO7" s="9">
        <f t="shared" si="15"/>
        <v>0</v>
      </c>
      <c r="AP7" s="9">
        <f t="shared" si="16"/>
        <v>0</v>
      </c>
      <c r="AQ7" s="9">
        <f t="shared" si="17"/>
        <v>0</v>
      </c>
      <c r="AR7" s="9">
        <f t="shared" si="18"/>
        <v>0</v>
      </c>
      <c r="AS7" s="9">
        <f t="shared" si="19"/>
        <v>0</v>
      </c>
      <c r="AT7" s="11">
        <f t="shared" si="20"/>
        <v>0</v>
      </c>
      <c r="AU7" s="11">
        <f t="shared" si="21"/>
        <v>0</v>
      </c>
      <c r="AV7" s="11">
        <f t="shared" si="22"/>
        <v>0</v>
      </c>
      <c r="AW7" s="11">
        <f t="shared" si="23"/>
        <v>0</v>
      </c>
      <c r="AX7" s="9">
        <f t="shared" si="24"/>
        <v>0</v>
      </c>
      <c r="AY7" s="9">
        <f t="shared" si="25"/>
        <v>0</v>
      </c>
      <c r="AZ7" s="9">
        <f t="shared" si="26"/>
        <v>0</v>
      </c>
      <c r="BA7" s="9">
        <f t="shared" si="27"/>
        <v>0</v>
      </c>
      <c r="BB7" s="9">
        <f t="shared" si="28"/>
        <v>0</v>
      </c>
      <c r="BC7" s="9">
        <f t="shared" si="29"/>
        <v>0</v>
      </c>
      <c r="BD7" s="9">
        <f t="shared" si="30"/>
        <v>0</v>
      </c>
      <c r="BE7" s="9">
        <f t="shared" si="31"/>
        <v>0</v>
      </c>
      <c r="BF7" s="37">
        <f t="shared" si="32"/>
      </c>
      <c r="BG7" s="9">
        <f t="shared" si="33"/>
        <v>0</v>
      </c>
      <c r="BH7" s="9">
        <f t="shared" si="34"/>
        <v>0</v>
      </c>
      <c r="BI7" s="9">
        <f t="shared" si="35"/>
        <v>0</v>
      </c>
      <c r="BJ7" s="9">
        <f t="shared" si="36"/>
        <v>0</v>
      </c>
      <c r="BK7" s="9">
        <f t="shared" si="37"/>
        <v>0</v>
      </c>
      <c r="BL7" s="9">
        <f t="shared" si="38"/>
        <v>0</v>
      </c>
      <c r="BM7" s="9">
        <f t="shared" si="39"/>
        <v>0</v>
      </c>
      <c r="BN7" s="9">
        <f t="shared" si="40"/>
        <v>0</v>
      </c>
      <c r="BO7" s="9">
        <f t="shared" si="41"/>
        <v>0</v>
      </c>
      <c r="BP7" s="9">
        <f t="shared" si="42"/>
        <v>0</v>
      </c>
      <c r="BQ7">
        <f t="shared" si="43"/>
        <v>0</v>
      </c>
      <c r="BR7">
        <f t="shared" si="44"/>
        <v>0</v>
      </c>
      <c r="BS7">
        <f t="shared" si="45"/>
        <v>0</v>
      </c>
      <c r="BT7">
        <f t="shared" si="46"/>
        <v>0</v>
      </c>
      <c r="BU7">
        <f t="shared" si="47"/>
        <v>0</v>
      </c>
    </row>
    <row r="8" spans="1:73" ht="12.75">
      <c r="A8" s="25"/>
      <c r="B8" s="25"/>
      <c r="C8" s="25"/>
      <c r="D8" s="26"/>
      <c r="E8" s="36">
        <f ca="1" t="shared" si="11"/>
      </c>
      <c r="F8" s="25"/>
      <c r="G8" s="25"/>
      <c r="H8" s="25"/>
      <c r="I8" s="25"/>
      <c r="J8" s="25"/>
      <c r="K8" s="27"/>
      <c r="L8" s="27"/>
      <c r="M8" s="27"/>
      <c r="N8" s="27"/>
      <c r="O8" s="25"/>
      <c r="P8" s="25"/>
      <c r="Q8" s="25"/>
      <c r="R8" s="25"/>
      <c r="S8" s="25"/>
      <c r="T8" s="25"/>
      <c r="U8" s="25"/>
      <c r="V8" s="25"/>
      <c r="W8" s="25"/>
      <c r="AA8" s="9">
        <f t="shared" si="0"/>
        <v>0</v>
      </c>
      <c r="AB8" s="9">
        <f t="shared" si="1"/>
        <v>0</v>
      </c>
      <c r="AC8" s="9">
        <f t="shared" si="2"/>
        <v>0</v>
      </c>
      <c r="AD8" s="9">
        <f t="shared" si="3"/>
        <v>0</v>
      </c>
      <c r="AE8" s="9">
        <f t="shared" si="4"/>
        <v>0</v>
      </c>
      <c r="AF8" s="9">
        <f t="shared" si="5"/>
        <v>0</v>
      </c>
      <c r="AG8" s="9">
        <f t="shared" si="6"/>
        <v>0</v>
      </c>
      <c r="AH8" s="9">
        <f t="shared" si="7"/>
        <v>0</v>
      </c>
      <c r="AI8" s="9">
        <f t="shared" si="8"/>
        <v>0</v>
      </c>
      <c r="AJ8" s="9">
        <f t="shared" si="9"/>
        <v>0</v>
      </c>
      <c r="AK8" s="9">
        <f t="shared" si="48"/>
        <v>0</v>
      </c>
      <c r="AL8" s="9">
        <f t="shared" si="12"/>
        <v>0</v>
      </c>
      <c r="AM8" s="9">
        <f t="shared" si="13"/>
        <v>0</v>
      </c>
      <c r="AN8" s="9">
        <f t="shared" si="14"/>
        <v>0</v>
      </c>
      <c r="AO8" s="9">
        <f t="shared" si="15"/>
        <v>0</v>
      </c>
      <c r="AP8" s="9">
        <f t="shared" si="16"/>
        <v>0</v>
      </c>
      <c r="AQ8" s="9">
        <f t="shared" si="17"/>
        <v>0</v>
      </c>
      <c r="AR8" s="9">
        <f t="shared" si="18"/>
        <v>0</v>
      </c>
      <c r="AS8" s="9">
        <f t="shared" si="19"/>
        <v>0</v>
      </c>
      <c r="AT8" s="11">
        <f t="shared" si="20"/>
        <v>0</v>
      </c>
      <c r="AU8" s="11">
        <f t="shared" si="21"/>
        <v>0</v>
      </c>
      <c r="AV8" s="11">
        <f t="shared" si="22"/>
        <v>0</v>
      </c>
      <c r="AW8" s="11">
        <f t="shared" si="23"/>
        <v>0</v>
      </c>
      <c r="AX8" s="9">
        <f t="shared" si="24"/>
        <v>0</v>
      </c>
      <c r="AY8" s="9">
        <f t="shared" si="25"/>
        <v>0</v>
      </c>
      <c r="AZ8" s="9">
        <f t="shared" si="26"/>
        <v>0</v>
      </c>
      <c r="BA8" s="9">
        <f t="shared" si="27"/>
        <v>0</v>
      </c>
      <c r="BB8" s="9">
        <f t="shared" si="28"/>
        <v>0</v>
      </c>
      <c r="BC8" s="9">
        <f t="shared" si="29"/>
        <v>0</v>
      </c>
      <c r="BD8" s="9">
        <f t="shared" si="30"/>
        <v>0</v>
      </c>
      <c r="BE8" s="9">
        <f t="shared" si="31"/>
        <v>0</v>
      </c>
      <c r="BF8" s="37">
        <f t="shared" si="32"/>
      </c>
      <c r="BG8" s="9">
        <f t="shared" si="33"/>
        <v>0</v>
      </c>
      <c r="BH8" s="9">
        <f t="shared" si="34"/>
        <v>0</v>
      </c>
      <c r="BI8" s="9">
        <f t="shared" si="35"/>
        <v>0</v>
      </c>
      <c r="BJ8" s="9">
        <f t="shared" si="36"/>
        <v>0</v>
      </c>
      <c r="BK8" s="9">
        <f t="shared" si="37"/>
        <v>0</v>
      </c>
      <c r="BL8" s="9">
        <f t="shared" si="38"/>
        <v>0</v>
      </c>
      <c r="BM8" s="9">
        <f t="shared" si="39"/>
        <v>0</v>
      </c>
      <c r="BN8" s="9">
        <f t="shared" si="40"/>
        <v>0</v>
      </c>
      <c r="BO8" s="9">
        <f t="shared" si="41"/>
        <v>0</v>
      </c>
      <c r="BP8" s="9">
        <f t="shared" si="42"/>
        <v>0</v>
      </c>
      <c r="BQ8">
        <f t="shared" si="43"/>
        <v>0</v>
      </c>
      <c r="BR8">
        <f t="shared" si="44"/>
        <v>0</v>
      </c>
      <c r="BS8">
        <f t="shared" si="45"/>
        <v>0</v>
      </c>
      <c r="BT8">
        <f t="shared" si="46"/>
        <v>0</v>
      </c>
      <c r="BU8">
        <f t="shared" si="47"/>
        <v>0</v>
      </c>
    </row>
    <row r="9" spans="1:73" ht="12.75">
      <c r="A9" s="25"/>
      <c r="B9" s="25"/>
      <c r="C9" s="25"/>
      <c r="D9" s="26"/>
      <c r="E9" s="36">
        <f ca="1" t="shared" si="11"/>
      </c>
      <c r="F9" s="25"/>
      <c r="G9" s="25"/>
      <c r="H9" s="25"/>
      <c r="I9" s="25"/>
      <c r="J9" s="25"/>
      <c r="K9" s="27"/>
      <c r="L9" s="27"/>
      <c r="M9" s="27"/>
      <c r="N9" s="27"/>
      <c r="O9" s="25"/>
      <c r="P9" s="25"/>
      <c r="Q9" s="25"/>
      <c r="R9" s="25"/>
      <c r="S9" s="25"/>
      <c r="T9" s="25"/>
      <c r="U9" s="25"/>
      <c r="V9" s="25"/>
      <c r="W9" s="25"/>
      <c r="AA9" s="9">
        <f t="shared" si="0"/>
        <v>0</v>
      </c>
      <c r="AB9" s="9">
        <f t="shared" si="1"/>
        <v>0</v>
      </c>
      <c r="AC9" s="9">
        <f t="shared" si="2"/>
        <v>0</v>
      </c>
      <c r="AD9" s="9">
        <f t="shared" si="3"/>
        <v>0</v>
      </c>
      <c r="AE9" s="9">
        <f t="shared" si="4"/>
        <v>0</v>
      </c>
      <c r="AF9" s="9">
        <f t="shared" si="5"/>
        <v>0</v>
      </c>
      <c r="AG9" s="9">
        <f t="shared" si="6"/>
        <v>0</v>
      </c>
      <c r="AH9" s="9">
        <f t="shared" si="7"/>
        <v>0</v>
      </c>
      <c r="AI9" s="9">
        <f t="shared" si="8"/>
        <v>0</v>
      </c>
      <c r="AJ9" s="9">
        <f t="shared" si="9"/>
        <v>0</v>
      </c>
      <c r="AK9" s="9">
        <f t="shared" si="48"/>
        <v>0</v>
      </c>
      <c r="AL9" s="9">
        <f t="shared" si="12"/>
        <v>0</v>
      </c>
      <c r="AM9" s="9">
        <f t="shared" si="13"/>
        <v>0</v>
      </c>
      <c r="AN9" s="9">
        <f t="shared" si="14"/>
        <v>0</v>
      </c>
      <c r="AO9" s="9">
        <f t="shared" si="15"/>
        <v>0</v>
      </c>
      <c r="AP9" s="9">
        <f t="shared" si="16"/>
        <v>0</v>
      </c>
      <c r="AQ9" s="9">
        <f t="shared" si="17"/>
        <v>0</v>
      </c>
      <c r="AR9" s="9">
        <f t="shared" si="18"/>
        <v>0</v>
      </c>
      <c r="AS9" s="9">
        <f t="shared" si="19"/>
        <v>0</v>
      </c>
      <c r="AT9" s="11">
        <f t="shared" si="20"/>
        <v>0</v>
      </c>
      <c r="AU9" s="11">
        <f t="shared" si="21"/>
        <v>0</v>
      </c>
      <c r="AV9" s="11">
        <f t="shared" si="22"/>
        <v>0</v>
      </c>
      <c r="AW9" s="11">
        <f t="shared" si="23"/>
        <v>0</v>
      </c>
      <c r="AX9" s="9">
        <f t="shared" si="24"/>
        <v>0</v>
      </c>
      <c r="AY9" s="9">
        <f t="shared" si="25"/>
        <v>0</v>
      </c>
      <c r="AZ9" s="9">
        <f t="shared" si="26"/>
        <v>0</v>
      </c>
      <c r="BA9" s="9">
        <f t="shared" si="27"/>
        <v>0</v>
      </c>
      <c r="BB9" s="9">
        <f t="shared" si="28"/>
        <v>0</v>
      </c>
      <c r="BC9" s="9">
        <f t="shared" si="29"/>
        <v>0</v>
      </c>
      <c r="BD9" s="9">
        <f t="shared" si="30"/>
        <v>0</v>
      </c>
      <c r="BE9" s="9">
        <f t="shared" si="31"/>
        <v>0</v>
      </c>
      <c r="BF9" s="37">
        <f t="shared" si="32"/>
      </c>
      <c r="BG9" s="9">
        <f t="shared" si="33"/>
        <v>0</v>
      </c>
      <c r="BH9" s="9">
        <f t="shared" si="34"/>
        <v>0</v>
      </c>
      <c r="BI9" s="9">
        <f t="shared" si="35"/>
        <v>0</v>
      </c>
      <c r="BJ9" s="9">
        <f t="shared" si="36"/>
        <v>0</v>
      </c>
      <c r="BK9" s="9">
        <f t="shared" si="37"/>
        <v>0</v>
      </c>
      <c r="BL9" s="9">
        <f t="shared" si="38"/>
        <v>0</v>
      </c>
      <c r="BM9" s="9">
        <f t="shared" si="39"/>
        <v>0</v>
      </c>
      <c r="BN9" s="9">
        <f t="shared" si="40"/>
        <v>0</v>
      </c>
      <c r="BO9" s="9">
        <f t="shared" si="41"/>
        <v>0</v>
      </c>
      <c r="BP9" s="9">
        <f t="shared" si="42"/>
        <v>0</v>
      </c>
      <c r="BQ9">
        <f t="shared" si="43"/>
        <v>0</v>
      </c>
      <c r="BR9">
        <f t="shared" si="44"/>
        <v>0</v>
      </c>
      <c r="BS9">
        <f t="shared" si="45"/>
        <v>0</v>
      </c>
      <c r="BT9">
        <f t="shared" si="46"/>
        <v>0</v>
      </c>
      <c r="BU9">
        <f t="shared" si="47"/>
        <v>0</v>
      </c>
    </row>
    <row r="10" spans="1:73" ht="12.75">
      <c r="A10" s="25"/>
      <c r="B10" s="25"/>
      <c r="C10" s="25"/>
      <c r="D10" s="26"/>
      <c r="E10" s="36">
        <f ca="1" t="shared" si="11"/>
      </c>
      <c r="F10" s="25"/>
      <c r="G10" s="25"/>
      <c r="H10" s="25"/>
      <c r="I10" s="25"/>
      <c r="J10" s="25"/>
      <c r="K10" s="27"/>
      <c r="L10" s="27"/>
      <c r="M10" s="27"/>
      <c r="N10" s="27"/>
      <c r="O10" s="25"/>
      <c r="P10" s="25"/>
      <c r="Q10" s="25"/>
      <c r="R10" s="25"/>
      <c r="S10" s="25"/>
      <c r="T10" s="25"/>
      <c r="U10" s="25"/>
      <c r="V10" s="25"/>
      <c r="W10" s="25"/>
      <c r="AA10" s="9">
        <f t="shared" si="0"/>
        <v>0</v>
      </c>
      <c r="AB10" s="9">
        <f t="shared" si="1"/>
        <v>0</v>
      </c>
      <c r="AC10" s="9">
        <f t="shared" si="2"/>
        <v>0</v>
      </c>
      <c r="AD10" s="9">
        <f t="shared" si="3"/>
        <v>0</v>
      </c>
      <c r="AE10" s="9">
        <f t="shared" si="4"/>
        <v>0</v>
      </c>
      <c r="AF10" s="9">
        <f t="shared" si="5"/>
        <v>0</v>
      </c>
      <c r="AG10" s="9">
        <f t="shared" si="6"/>
        <v>0</v>
      </c>
      <c r="AH10" s="9">
        <f t="shared" si="7"/>
        <v>0</v>
      </c>
      <c r="AI10" s="9">
        <f t="shared" si="8"/>
        <v>0</v>
      </c>
      <c r="AJ10" s="9">
        <f t="shared" si="9"/>
        <v>0</v>
      </c>
      <c r="AK10" s="9">
        <f t="shared" si="48"/>
        <v>0</v>
      </c>
      <c r="AL10" s="9">
        <f t="shared" si="12"/>
        <v>0</v>
      </c>
      <c r="AM10" s="9">
        <f t="shared" si="13"/>
        <v>0</v>
      </c>
      <c r="AN10" s="9">
        <f t="shared" si="14"/>
        <v>0</v>
      </c>
      <c r="AO10" s="9">
        <f t="shared" si="15"/>
        <v>0</v>
      </c>
      <c r="AP10" s="9">
        <f t="shared" si="16"/>
        <v>0</v>
      </c>
      <c r="AQ10" s="9">
        <f t="shared" si="17"/>
        <v>0</v>
      </c>
      <c r="AR10" s="9">
        <f t="shared" si="18"/>
        <v>0</v>
      </c>
      <c r="AS10" s="9">
        <f t="shared" si="19"/>
        <v>0</v>
      </c>
      <c r="AT10" s="11">
        <f t="shared" si="20"/>
        <v>0</v>
      </c>
      <c r="AU10" s="11">
        <f t="shared" si="21"/>
        <v>0</v>
      </c>
      <c r="AV10" s="11">
        <f t="shared" si="22"/>
        <v>0</v>
      </c>
      <c r="AW10" s="11">
        <f t="shared" si="23"/>
        <v>0</v>
      </c>
      <c r="AX10" s="9">
        <f t="shared" si="24"/>
        <v>0</v>
      </c>
      <c r="AY10" s="9">
        <f t="shared" si="25"/>
        <v>0</v>
      </c>
      <c r="AZ10" s="9">
        <f t="shared" si="26"/>
        <v>0</v>
      </c>
      <c r="BA10" s="9">
        <f t="shared" si="27"/>
        <v>0</v>
      </c>
      <c r="BB10" s="9">
        <f t="shared" si="28"/>
        <v>0</v>
      </c>
      <c r="BC10" s="9">
        <f t="shared" si="29"/>
        <v>0</v>
      </c>
      <c r="BD10" s="9">
        <f t="shared" si="30"/>
        <v>0</v>
      </c>
      <c r="BE10" s="9">
        <f t="shared" si="31"/>
        <v>0</v>
      </c>
      <c r="BF10" s="37">
        <f t="shared" si="32"/>
      </c>
      <c r="BG10" s="9">
        <f t="shared" si="33"/>
        <v>0</v>
      </c>
      <c r="BH10" s="9">
        <f t="shared" si="34"/>
        <v>0</v>
      </c>
      <c r="BI10" s="9">
        <f t="shared" si="35"/>
        <v>0</v>
      </c>
      <c r="BJ10" s="9">
        <f t="shared" si="36"/>
        <v>0</v>
      </c>
      <c r="BK10" s="9">
        <f t="shared" si="37"/>
        <v>0</v>
      </c>
      <c r="BL10" s="9">
        <f t="shared" si="38"/>
        <v>0</v>
      </c>
      <c r="BM10" s="9">
        <f t="shared" si="39"/>
        <v>0</v>
      </c>
      <c r="BN10" s="9">
        <f t="shared" si="40"/>
        <v>0</v>
      </c>
      <c r="BO10" s="9">
        <f t="shared" si="41"/>
        <v>0</v>
      </c>
      <c r="BP10" s="9">
        <f t="shared" si="42"/>
        <v>0</v>
      </c>
      <c r="BQ10">
        <f t="shared" si="43"/>
        <v>0</v>
      </c>
      <c r="BR10">
        <f t="shared" si="44"/>
        <v>0</v>
      </c>
      <c r="BS10">
        <f t="shared" si="45"/>
        <v>0</v>
      </c>
      <c r="BT10">
        <f t="shared" si="46"/>
        <v>0</v>
      </c>
      <c r="BU10">
        <f t="shared" si="47"/>
        <v>0</v>
      </c>
    </row>
    <row r="11" spans="1:73" ht="12.75">
      <c r="A11" s="25"/>
      <c r="B11" s="25"/>
      <c r="C11" s="25"/>
      <c r="D11" s="26"/>
      <c r="E11" s="36">
        <f ca="1" t="shared" si="11"/>
      </c>
      <c r="F11" s="25"/>
      <c r="G11" s="25"/>
      <c r="H11" s="25"/>
      <c r="I11" s="25"/>
      <c r="J11" s="25"/>
      <c r="K11" s="27"/>
      <c r="L11" s="27"/>
      <c r="M11" s="27"/>
      <c r="N11" s="27"/>
      <c r="O11" s="25"/>
      <c r="P11" s="25"/>
      <c r="Q11" s="25"/>
      <c r="R11" s="25"/>
      <c r="S11" s="25"/>
      <c r="T11" s="25"/>
      <c r="U11" s="25"/>
      <c r="V11" s="25"/>
      <c r="W11" s="25"/>
      <c r="AA11" s="9">
        <f t="shared" si="0"/>
        <v>0</v>
      </c>
      <c r="AB11" s="9">
        <f t="shared" si="1"/>
        <v>0</v>
      </c>
      <c r="AC11" s="9">
        <f t="shared" si="2"/>
        <v>0</v>
      </c>
      <c r="AD11" s="9">
        <f t="shared" si="3"/>
        <v>0</v>
      </c>
      <c r="AE11" s="9">
        <f t="shared" si="4"/>
        <v>0</v>
      </c>
      <c r="AF11" s="9">
        <f t="shared" si="5"/>
        <v>0</v>
      </c>
      <c r="AG11" s="9">
        <f t="shared" si="6"/>
        <v>0</v>
      </c>
      <c r="AH11" s="9">
        <f t="shared" si="7"/>
        <v>0</v>
      </c>
      <c r="AI11" s="9">
        <f t="shared" si="8"/>
        <v>0</v>
      </c>
      <c r="AJ11" s="9">
        <f t="shared" si="9"/>
        <v>0</v>
      </c>
      <c r="AK11" s="9">
        <f t="shared" si="48"/>
        <v>0</v>
      </c>
      <c r="AL11" s="9">
        <f t="shared" si="12"/>
        <v>0</v>
      </c>
      <c r="AM11" s="9">
        <f t="shared" si="13"/>
        <v>0</v>
      </c>
      <c r="AN11" s="9">
        <f t="shared" si="14"/>
        <v>0</v>
      </c>
      <c r="AO11" s="9">
        <f t="shared" si="15"/>
        <v>0</v>
      </c>
      <c r="AP11" s="9">
        <f t="shared" si="16"/>
        <v>0</v>
      </c>
      <c r="AQ11" s="9">
        <f t="shared" si="17"/>
        <v>0</v>
      </c>
      <c r="AR11" s="9">
        <f t="shared" si="18"/>
        <v>0</v>
      </c>
      <c r="AS11" s="9">
        <f t="shared" si="19"/>
        <v>0</v>
      </c>
      <c r="AT11" s="11">
        <f t="shared" si="20"/>
        <v>0</v>
      </c>
      <c r="AU11" s="11">
        <f t="shared" si="21"/>
        <v>0</v>
      </c>
      <c r="AV11" s="11">
        <f t="shared" si="22"/>
        <v>0</v>
      </c>
      <c r="AW11" s="11">
        <f t="shared" si="23"/>
        <v>0</v>
      </c>
      <c r="AX11" s="9">
        <f t="shared" si="24"/>
        <v>0</v>
      </c>
      <c r="AY11" s="9">
        <f t="shared" si="25"/>
        <v>0</v>
      </c>
      <c r="AZ11" s="9">
        <f t="shared" si="26"/>
        <v>0</v>
      </c>
      <c r="BA11" s="9">
        <f t="shared" si="27"/>
        <v>0</v>
      </c>
      <c r="BB11" s="9">
        <f t="shared" si="28"/>
        <v>0</v>
      </c>
      <c r="BC11" s="9">
        <f t="shared" si="29"/>
        <v>0</v>
      </c>
      <c r="BD11" s="9">
        <f t="shared" si="30"/>
        <v>0</v>
      </c>
      <c r="BE11" s="9">
        <f t="shared" si="31"/>
        <v>0</v>
      </c>
      <c r="BF11" s="37">
        <f t="shared" si="32"/>
      </c>
      <c r="BG11" s="9">
        <f t="shared" si="33"/>
        <v>0</v>
      </c>
      <c r="BH11" s="9">
        <f t="shared" si="34"/>
        <v>0</v>
      </c>
      <c r="BI11" s="9">
        <f t="shared" si="35"/>
        <v>0</v>
      </c>
      <c r="BJ11" s="9">
        <f t="shared" si="36"/>
        <v>0</v>
      </c>
      <c r="BK11" s="9">
        <f t="shared" si="37"/>
        <v>0</v>
      </c>
      <c r="BL11" s="9">
        <f t="shared" si="38"/>
        <v>0</v>
      </c>
      <c r="BM11" s="9">
        <f t="shared" si="39"/>
        <v>0</v>
      </c>
      <c r="BN11" s="9">
        <f t="shared" si="40"/>
        <v>0</v>
      </c>
      <c r="BO11" s="9">
        <f t="shared" si="41"/>
        <v>0</v>
      </c>
      <c r="BP11" s="9">
        <f t="shared" si="42"/>
        <v>0</v>
      </c>
      <c r="BQ11">
        <f t="shared" si="43"/>
        <v>0</v>
      </c>
      <c r="BR11">
        <f t="shared" si="44"/>
        <v>0</v>
      </c>
      <c r="BS11">
        <f t="shared" si="45"/>
        <v>0</v>
      </c>
      <c r="BT11">
        <f t="shared" si="46"/>
        <v>0</v>
      </c>
      <c r="BU11">
        <f t="shared" si="47"/>
        <v>0</v>
      </c>
    </row>
    <row r="12" spans="1:73" ht="12.75">
      <c r="A12" s="25"/>
      <c r="B12" s="25"/>
      <c r="C12" s="25"/>
      <c r="D12" s="26"/>
      <c r="E12" s="36">
        <f ca="1" t="shared" si="11"/>
      </c>
      <c r="F12" s="25"/>
      <c r="G12" s="25"/>
      <c r="H12" s="25"/>
      <c r="I12" s="25"/>
      <c r="J12" s="25"/>
      <c r="K12" s="27"/>
      <c r="L12" s="27"/>
      <c r="M12" s="27"/>
      <c r="N12" s="27"/>
      <c r="O12" s="25"/>
      <c r="P12" s="25"/>
      <c r="Q12" s="25"/>
      <c r="R12" s="25"/>
      <c r="S12" s="25"/>
      <c r="T12" s="25"/>
      <c r="U12" s="25"/>
      <c r="V12" s="25"/>
      <c r="W12" s="25"/>
      <c r="AA12" s="9">
        <f t="shared" si="0"/>
        <v>0</v>
      </c>
      <c r="AB12" s="9">
        <f t="shared" si="1"/>
        <v>0</v>
      </c>
      <c r="AC12" s="9">
        <f t="shared" si="2"/>
        <v>0</v>
      </c>
      <c r="AD12" s="9">
        <f t="shared" si="3"/>
        <v>0</v>
      </c>
      <c r="AE12" s="9">
        <f t="shared" si="4"/>
        <v>0</v>
      </c>
      <c r="AF12" s="9">
        <f t="shared" si="5"/>
        <v>0</v>
      </c>
      <c r="AG12" s="9">
        <f t="shared" si="6"/>
        <v>0</v>
      </c>
      <c r="AH12" s="9">
        <f t="shared" si="7"/>
        <v>0</v>
      </c>
      <c r="AI12" s="9">
        <f t="shared" si="8"/>
        <v>0</v>
      </c>
      <c r="AJ12" s="9">
        <f t="shared" si="9"/>
        <v>0</v>
      </c>
      <c r="AK12" s="9">
        <f t="shared" si="48"/>
        <v>0</v>
      </c>
      <c r="AL12" s="9">
        <f t="shared" si="12"/>
        <v>0</v>
      </c>
      <c r="AM12" s="9">
        <f t="shared" si="13"/>
        <v>0</v>
      </c>
      <c r="AN12" s="9">
        <f t="shared" si="14"/>
        <v>0</v>
      </c>
      <c r="AO12" s="9">
        <f t="shared" si="15"/>
        <v>0</v>
      </c>
      <c r="AP12" s="9">
        <f t="shared" si="16"/>
        <v>0</v>
      </c>
      <c r="AQ12" s="9">
        <f t="shared" si="17"/>
        <v>0</v>
      </c>
      <c r="AR12" s="9">
        <f t="shared" si="18"/>
        <v>0</v>
      </c>
      <c r="AS12" s="9">
        <f t="shared" si="19"/>
        <v>0</v>
      </c>
      <c r="AT12" s="11">
        <f t="shared" si="20"/>
        <v>0</v>
      </c>
      <c r="AU12" s="11">
        <f t="shared" si="21"/>
        <v>0</v>
      </c>
      <c r="AV12" s="11">
        <f t="shared" si="22"/>
        <v>0</v>
      </c>
      <c r="AW12" s="11">
        <f t="shared" si="23"/>
        <v>0</v>
      </c>
      <c r="AX12" s="9">
        <f t="shared" si="24"/>
        <v>0</v>
      </c>
      <c r="AY12" s="9">
        <f t="shared" si="25"/>
        <v>0</v>
      </c>
      <c r="AZ12" s="9">
        <f t="shared" si="26"/>
        <v>0</v>
      </c>
      <c r="BA12" s="9">
        <f t="shared" si="27"/>
        <v>0</v>
      </c>
      <c r="BB12" s="9">
        <f t="shared" si="28"/>
        <v>0</v>
      </c>
      <c r="BC12" s="9">
        <f t="shared" si="29"/>
        <v>0</v>
      </c>
      <c r="BD12" s="9">
        <f t="shared" si="30"/>
        <v>0</v>
      </c>
      <c r="BE12" s="9">
        <f t="shared" si="31"/>
        <v>0</v>
      </c>
      <c r="BF12" s="37">
        <f t="shared" si="32"/>
      </c>
      <c r="BG12" s="9">
        <f t="shared" si="33"/>
        <v>0</v>
      </c>
      <c r="BH12" s="9">
        <f t="shared" si="34"/>
        <v>0</v>
      </c>
      <c r="BI12" s="9">
        <f t="shared" si="35"/>
        <v>0</v>
      </c>
      <c r="BJ12" s="9">
        <f t="shared" si="36"/>
        <v>0</v>
      </c>
      <c r="BK12" s="9">
        <f t="shared" si="37"/>
        <v>0</v>
      </c>
      <c r="BL12" s="9">
        <f t="shared" si="38"/>
        <v>0</v>
      </c>
      <c r="BM12" s="9">
        <f t="shared" si="39"/>
        <v>0</v>
      </c>
      <c r="BN12" s="9">
        <f t="shared" si="40"/>
        <v>0</v>
      </c>
      <c r="BO12" s="9">
        <f t="shared" si="41"/>
        <v>0</v>
      </c>
      <c r="BP12" s="9">
        <f t="shared" si="42"/>
        <v>0</v>
      </c>
      <c r="BQ12">
        <f t="shared" si="43"/>
        <v>0</v>
      </c>
      <c r="BR12">
        <f t="shared" si="44"/>
        <v>0</v>
      </c>
      <c r="BS12">
        <f t="shared" si="45"/>
        <v>0</v>
      </c>
      <c r="BT12">
        <f t="shared" si="46"/>
        <v>0</v>
      </c>
      <c r="BU12">
        <f t="shared" si="47"/>
        <v>0</v>
      </c>
    </row>
    <row r="13" spans="1:73" ht="12.75">
      <c r="A13" s="25"/>
      <c r="B13" s="25"/>
      <c r="C13" s="25"/>
      <c r="D13" s="26"/>
      <c r="E13" s="36">
        <f ca="1" t="shared" si="11"/>
      </c>
      <c r="F13" s="25"/>
      <c r="G13" s="25"/>
      <c r="H13" s="25"/>
      <c r="I13" s="25"/>
      <c r="J13" s="25"/>
      <c r="K13" s="27"/>
      <c r="L13" s="27"/>
      <c r="M13" s="27"/>
      <c r="N13" s="27"/>
      <c r="O13" s="25"/>
      <c r="P13" s="25"/>
      <c r="Q13" s="25"/>
      <c r="R13" s="25"/>
      <c r="S13" s="25"/>
      <c r="T13" s="25"/>
      <c r="U13" s="25"/>
      <c r="V13" s="25"/>
      <c r="W13" s="25"/>
      <c r="AA13" s="9">
        <f t="shared" si="0"/>
        <v>0</v>
      </c>
      <c r="AB13" s="9">
        <f t="shared" si="1"/>
        <v>0</v>
      </c>
      <c r="AC13" s="9">
        <f t="shared" si="2"/>
        <v>0</v>
      </c>
      <c r="AD13" s="9">
        <f t="shared" si="3"/>
        <v>0</v>
      </c>
      <c r="AE13" s="9">
        <f t="shared" si="4"/>
        <v>0</v>
      </c>
      <c r="AF13" s="9">
        <f t="shared" si="5"/>
        <v>0</v>
      </c>
      <c r="AG13" s="9">
        <f t="shared" si="6"/>
        <v>0</v>
      </c>
      <c r="AH13" s="9">
        <f t="shared" si="7"/>
        <v>0</v>
      </c>
      <c r="AI13" s="9">
        <f t="shared" si="8"/>
        <v>0</v>
      </c>
      <c r="AJ13" s="9">
        <f t="shared" si="9"/>
        <v>0</v>
      </c>
      <c r="AK13" s="9">
        <f t="shared" si="48"/>
        <v>0</v>
      </c>
      <c r="AL13" s="9">
        <f t="shared" si="12"/>
        <v>0</v>
      </c>
      <c r="AM13" s="9">
        <f t="shared" si="13"/>
        <v>0</v>
      </c>
      <c r="AN13" s="9">
        <f t="shared" si="14"/>
        <v>0</v>
      </c>
      <c r="AO13" s="9">
        <f t="shared" si="15"/>
        <v>0</v>
      </c>
      <c r="AP13" s="9">
        <f t="shared" si="16"/>
        <v>0</v>
      </c>
      <c r="AQ13" s="9">
        <f t="shared" si="17"/>
        <v>0</v>
      </c>
      <c r="AR13" s="9">
        <f t="shared" si="18"/>
        <v>0</v>
      </c>
      <c r="AS13" s="9">
        <f t="shared" si="19"/>
        <v>0</v>
      </c>
      <c r="AT13" s="11">
        <f t="shared" si="20"/>
        <v>0</v>
      </c>
      <c r="AU13" s="11">
        <f t="shared" si="21"/>
        <v>0</v>
      </c>
      <c r="AV13" s="11">
        <f t="shared" si="22"/>
        <v>0</v>
      </c>
      <c r="AW13" s="11">
        <f t="shared" si="23"/>
        <v>0</v>
      </c>
      <c r="AX13" s="9">
        <f t="shared" si="24"/>
        <v>0</v>
      </c>
      <c r="AY13" s="9">
        <f t="shared" si="25"/>
        <v>0</v>
      </c>
      <c r="AZ13" s="9">
        <f t="shared" si="26"/>
        <v>0</v>
      </c>
      <c r="BA13" s="9">
        <f t="shared" si="27"/>
        <v>0</v>
      </c>
      <c r="BB13" s="9">
        <f t="shared" si="28"/>
        <v>0</v>
      </c>
      <c r="BC13" s="9">
        <f t="shared" si="29"/>
        <v>0</v>
      </c>
      <c r="BD13" s="9">
        <f t="shared" si="30"/>
        <v>0</v>
      </c>
      <c r="BE13" s="9">
        <f t="shared" si="31"/>
        <v>0</v>
      </c>
      <c r="BF13" s="37">
        <f t="shared" si="32"/>
      </c>
      <c r="BG13" s="9">
        <f t="shared" si="33"/>
        <v>0</v>
      </c>
      <c r="BH13" s="9">
        <f t="shared" si="34"/>
        <v>0</v>
      </c>
      <c r="BI13" s="9">
        <f t="shared" si="35"/>
        <v>0</v>
      </c>
      <c r="BJ13" s="9">
        <f t="shared" si="36"/>
        <v>0</v>
      </c>
      <c r="BK13" s="9">
        <f t="shared" si="37"/>
        <v>0</v>
      </c>
      <c r="BL13" s="9">
        <f t="shared" si="38"/>
        <v>0</v>
      </c>
      <c r="BM13" s="9">
        <f t="shared" si="39"/>
        <v>0</v>
      </c>
      <c r="BN13" s="9">
        <f t="shared" si="40"/>
        <v>0</v>
      </c>
      <c r="BO13" s="9">
        <f t="shared" si="41"/>
        <v>0</v>
      </c>
      <c r="BP13" s="9">
        <f t="shared" si="42"/>
        <v>0</v>
      </c>
      <c r="BQ13">
        <f t="shared" si="43"/>
        <v>0</v>
      </c>
      <c r="BR13">
        <f t="shared" si="44"/>
        <v>0</v>
      </c>
      <c r="BS13">
        <f t="shared" si="45"/>
        <v>0</v>
      </c>
      <c r="BT13">
        <f t="shared" si="46"/>
        <v>0</v>
      </c>
      <c r="BU13">
        <f t="shared" si="47"/>
        <v>0</v>
      </c>
    </row>
    <row r="14" spans="1:73" ht="12.75">
      <c r="A14" s="25"/>
      <c r="B14" s="25"/>
      <c r="C14" s="25"/>
      <c r="D14" s="26"/>
      <c r="E14" s="36">
        <f ca="1" t="shared" si="11"/>
      </c>
      <c r="F14" s="25"/>
      <c r="G14" s="25"/>
      <c r="H14" s="25"/>
      <c r="I14" s="25"/>
      <c r="J14" s="25"/>
      <c r="K14" s="27"/>
      <c r="L14" s="27"/>
      <c r="M14" s="27"/>
      <c r="N14" s="27"/>
      <c r="O14" s="25"/>
      <c r="P14" s="25"/>
      <c r="Q14" s="25"/>
      <c r="R14" s="25"/>
      <c r="S14" s="25"/>
      <c r="T14" s="25"/>
      <c r="U14" s="25"/>
      <c r="V14" s="25"/>
      <c r="W14" s="25"/>
      <c r="AA14" s="9">
        <f t="shared" si="0"/>
        <v>0</v>
      </c>
      <c r="AB14" s="9">
        <f t="shared" si="1"/>
        <v>0</v>
      </c>
      <c r="AC14" s="9">
        <f t="shared" si="2"/>
        <v>0</v>
      </c>
      <c r="AD14" s="9">
        <f t="shared" si="3"/>
        <v>0</v>
      </c>
      <c r="AE14" s="9">
        <f t="shared" si="4"/>
        <v>0</v>
      </c>
      <c r="AF14" s="9">
        <f t="shared" si="5"/>
        <v>0</v>
      </c>
      <c r="AG14" s="9">
        <f t="shared" si="6"/>
        <v>0</v>
      </c>
      <c r="AH14" s="9">
        <f t="shared" si="7"/>
        <v>0</v>
      </c>
      <c r="AI14" s="9">
        <f t="shared" si="8"/>
        <v>0</v>
      </c>
      <c r="AJ14" s="9">
        <f t="shared" si="9"/>
        <v>0</v>
      </c>
      <c r="AK14" s="9">
        <f t="shared" si="48"/>
        <v>0</v>
      </c>
      <c r="AL14" s="9">
        <f t="shared" si="12"/>
        <v>0</v>
      </c>
      <c r="AM14" s="9">
        <f t="shared" si="13"/>
        <v>0</v>
      </c>
      <c r="AN14" s="9">
        <f t="shared" si="14"/>
        <v>0</v>
      </c>
      <c r="AO14" s="9">
        <f t="shared" si="15"/>
        <v>0</v>
      </c>
      <c r="AP14" s="9">
        <f t="shared" si="16"/>
        <v>0</v>
      </c>
      <c r="AQ14" s="9">
        <f t="shared" si="17"/>
        <v>0</v>
      </c>
      <c r="AR14" s="9">
        <f t="shared" si="18"/>
        <v>0</v>
      </c>
      <c r="AS14" s="9">
        <f t="shared" si="19"/>
        <v>0</v>
      </c>
      <c r="AT14" s="11">
        <f t="shared" si="20"/>
        <v>0</v>
      </c>
      <c r="AU14" s="11">
        <f t="shared" si="21"/>
        <v>0</v>
      </c>
      <c r="AV14" s="11">
        <f t="shared" si="22"/>
        <v>0</v>
      </c>
      <c r="AW14" s="11">
        <f t="shared" si="23"/>
        <v>0</v>
      </c>
      <c r="AX14" s="9">
        <f t="shared" si="24"/>
        <v>0</v>
      </c>
      <c r="AY14" s="9">
        <f t="shared" si="25"/>
        <v>0</v>
      </c>
      <c r="AZ14" s="9">
        <f t="shared" si="26"/>
        <v>0</v>
      </c>
      <c r="BA14" s="9">
        <f t="shared" si="27"/>
        <v>0</v>
      </c>
      <c r="BB14" s="9">
        <f t="shared" si="28"/>
        <v>0</v>
      </c>
      <c r="BC14" s="9">
        <f t="shared" si="29"/>
        <v>0</v>
      </c>
      <c r="BD14" s="9">
        <f t="shared" si="30"/>
        <v>0</v>
      </c>
      <c r="BE14" s="9">
        <f t="shared" si="31"/>
        <v>0</v>
      </c>
      <c r="BF14" s="37">
        <f t="shared" si="32"/>
      </c>
      <c r="BG14" s="9">
        <f t="shared" si="33"/>
        <v>0</v>
      </c>
      <c r="BH14" s="9">
        <f t="shared" si="34"/>
        <v>0</v>
      </c>
      <c r="BI14" s="9">
        <f t="shared" si="35"/>
        <v>0</v>
      </c>
      <c r="BJ14" s="9">
        <f t="shared" si="36"/>
        <v>0</v>
      </c>
      <c r="BK14" s="9">
        <f t="shared" si="37"/>
        <v>0</v>
      </c>
      <c r="BL14" s="9">
        <f t="shared" si="38"/>
        <v>0</v>
      </c>
      <c r="BM14" s="9">
        <f t="shared" si="39"/>
        <v>0</v>
      </c>
      <c r="BN14" s="9">
        <f t="shared" si="40"/>
        <v>0</v>
      </c>
      <c r="BO14" s="9">
        <f t="shared" si="41"/>
        <v>0</v>
      </c>
      <c r="BP14" s="9">
        <f t="shared" si="42"/>
        <v>0</v>
      </c>
      <c r="BQ14">
        <f t="shared" si="43"/>
        <v>0</v>
      </c>
      <c r="BR14">
        <f t="shared" si="44"/>
        <v>0</v>
      </c>
      <c r="BS14">
        <f t="shared" si="45"/>
        <v>0</v>
      </c>
      <c r="BT14">
        <f t="shared" si="46"/>
        <v>0</v>
      </c>
      <c r="BU14">
        <f t="shared" si="47"/>
        <v>0</v>
      </c>
    </row>
    <row r="15" spans="1:73" ht="12.75">
      <c r="A15" s="25"/>
      <c r="B15" s="25"/>
      <c r="C15" s="25"/>
      <c r="D15" s="26"/>
      <c r="E15" s="36">
        <f ca="1" t="shared" si="11"/>
      </c>
      <c r="F15" s="25"/>
      <c r="G15" s="25"/>
      <c r="H15" s="25"/>
      <c r="I15" s="25"/>
      <c r="J15" s="25"/>
      <c r="K15" s="27"/>
      <c r="L15" s="27"/>
      <c r="M15" s="27"/>
      <c r="N15" s="27"/>
      <c r="O15" s="25"/>
      <c r="P15" s="25"/>
      <c r="Q15" s="25"/>
      <c r="R15" s="25"/>
      <c r="S15" s="25"/>
      <c r="T15" s="25"/>
      <c r="U15" s="25"/>
      <c r="V15" s="25"/>
      <c r="W15" s="25"/>
      <c r="AA15" s="9">
        <f t="shared" si="0"/>
        <v>0</v>
      </c>
      <c r="AB15" s="9">
        <f t="shared" si="1"/>
        <v>0</v>
      </c>
      <c r="AC15" s="9">
        <f t="shared" si="2"/>
        <v>0</v>
      </c>
      <c r="AD15" s="9">
        <f t="shared" si="3"/>
        <v>0</v>
      </c>
      <c r="AE15" s="9">
        <f t="shared" si="4"/>
        <v>0</v>
      </c>
      <c r="AF15" s="9">
        <f t="shared" si="5"/>
        <v>0</v>
      </c>
      <c r="AG15" s="9">
        <f t="shared" si="6"/>
        <v>0</v>
      </c>
      <c r="AH15" s="9">
        <f t="shared" si="7"/>
        <v>0</v>
      </c>
      <c r="AI15" s="9">
        <f t="shared" si="8"/>
        <v>0</v>
      </c>
      <c r="AJ15" s="9">
        <f t="shared" si="9"/>
        <v>0</v>
      </c>
      <c r="AK15" s="9">
        <f t="shared" si="48"/>
        <v>0</v>
      </c>
      <c r="AL15" s="9">
        <f t="shared" si="12"/>
        <v>0</v>
      </c>
      <c r="AM15" s="9">
        <f t="shared" si="13"/>
        <v>0</v>
      </c>
      <c r="AN15" s="9">
        <f t="shared" si="14"/>
        <v>0</v>
      </c>
      <c r="AO15" s="9">
        <f t="shared" si="15"/>
        <v>0</v>
      </c>
      <c r="AP15" s="9">
        <f t="shared" si="16"/>
        <v>0</v>
      </c>
      <c r="AQ15" s="9">
        <f t="shared" si="17"/>
        <v>0</v>
      </c>
      <c r="AR15" s="9">
        <f t="shared" si="18"/>
        <v>0</v>
      </c>
      <c r="AS15" s="9">
        <f t="shared" si="19"/>
        <v>0</v>
      </c>
      <c r="AT15" s="11">
        <f t="shared" si="20"/>
        <v>0</v>
      </c>
      <c r="AU15" s="11">
        <f t="shared" si="21"/>
        <v>0</v>
      </c>
      <c r="AV15" s="11">
        <f t="shared" si="22"/>
        <v>0</v>
      </c>
      <c r="AW15" s="11">
        <f t="shared" si="23"/>
        <v>0</v>
      </c>
      <c r="AX15" s="9">
        <f t="shared" si="24"/>
        <v>0</v>
      </c>
      <c r="AY15" s="9">
        <f t="shared" si="25"/>
        <v>0</v>
      </c>
      <c r="AZ15" s="9">
        <f t="shared" si="26"/>
        <v>0</v>
      </c>
      <c r="BA15" s="9">
        <f t="shared" si="27"/>
        <v>0</v>
      </c>
      <c r="BB15" s="9">
        <f t="shared" si="28"/>
        <v>0</v>
      </c>
      <c r="BC15" s="9">
        <f t="shared" si="29"/>
        <v>0</v>
      </c>
      <c r="BD15" s="9">
        <f t="shared" si="30"/>
        <v>0</v>
      </c>
      <c r="BE15" s="9">
        <f t="shared" si="31"/>
        <v>0</v>
      </c>
      <c r="BF15" s="37">
        <f t="shared" si="32"/>
      </c>
      <c r="BG15" s="9">
        <f t="shared" si="33"/>
        <v>0</v>
      </c>
      <c r="BH15" s="9">
        <f t="shared" si="34"/>
        <v>0</v>
      </c>
      <c r="BI15" s="9">
        <f t="shared" si="35"/>
        <v>0</v>
      </c>
      <c r="BJ15" s="9">
        <f t="shared" si="36"/>
        <v>0</v>
      </c>
      <c r="BK15" s="9">
        <f t="shared" si="37"/>
        <v>0</v>
      </c>
      <c r="BL15" s="9">
        <f t="shared" si="38"/>
        <v>0</v>
      </c>
      <c r="BM15" s="9">
        <f t="shared" si="39"/>
        <v>0</v>
      </c>
      <c r="BN15" s="9">
        <f t="shared" si="40"/>
        <v>0</v>
      </c>
      <c r="BO15" s="9">
        <f t="shared" si="41"/>
        <v>0</v>
      </c>
      <c r="BP15" s="9">
        <f t="shared" si="42"/>
        <v>0</v>
      </c>
      <c r="BQ15">
        <f t="shared" si="43"/>
        <v>0</v>
      </c>
      <c r="BR15">
        <f t="shared" si="44"/>
        <v>0</v>
      </c>
      <c r="BS15">
        <f t="shared" si="45"/>
        <v>0</v>
      </c>
      <c r="BT15">
        <f t="shared" si="46"/>
        <v>0</v>
      </c>
      <c r="BU15">
        <f t="shared" si="47"/>
        <v>0</v>
      </c>
    </row>
    <row r="16" spans="1:73" ht="12.75">
      <c r="A16" s="25"/>
      <c r="B16" s="25"/>
      <c r="C16" s="25"/>
      <c r="D16" s="26"/>
      <c r="E16" s="36">
        <f ca="1" t="shared" si="11"/>
      </c>
      <c r="F16" s="25"/>
      <c r="G16" s="25"/>
      <c r="H16" s="25"/>
      <c r="I16" s="25"/>
      <c r="J16" s="25"/>
      <c r="K16" s="27"/>
      <c r="L16" s="27"/>
      <c r="M16" s="27"/>
      <c r="N16" s="27"/>
      <c r="O16" s="25"/>
      <c r="P16" s="25"/>
      <c r="Q16" s="25"/>
      <c r="R16" s="25"/>
      <c r="S16" s="25"/>
      <c r="T16" s="25"/>
      <c r="U16" s="25"/>
      <c r="V16" s="25"/>
      <c r="W16" s="25"/>
      <c r="AA16" s="9">
        <f t="shared" si="0"/>
        <v>0</v>
      </c>
      <c r="AB16" s="9">
        <f t="shared" si="1"/>
        <v>0</v>
      </c>
      <c r="AC16" s="9">
        <f t="shared" si="2"/>
        <v>0</v>
      </c>
      <c r="AD16" s="9">
        <f t="shared" si="3"/>
        <v>0</v>
      </c>
      <c r="AE16" s="9">
        <f t="shared" si="4"/>
        <v>0</v>
      </c>
      <c r="AF16" s="9">
        <f t="shared" si="5"/>
        <v>0</v>
      </c>
      <c r="AG16" s="9">
        <f t="shared" si="6"/>
        <v>0</v>
      </c>
      <c r="AH16" s="9">
        <f t="shared" si="7"/>
        <v>0</v>
      </c>
      <c r="AI16" s="9">
        <f t="shared" si="8"/>
        <v>0</v>
      </c>
      <c r="AJ16" s="9">
        <f t="shared" si="9"/>
        <v>0</v>
      </c>
      <c r="AK16" s="9">
        <f t="shared" si="48"/>
        <v>0</v>
      </c>
      <c r="AL16" s="9">
        <f t="shared" si="12"/>
        <v>0</v>
      </c>
      <c r="AM16" s="9">
        <f t="shared" si="13"/>
        <v>0</v>
      </c>
      <c r="AN16" s="9">
        <f t="shared" si="14"/>
        <v>0</v>
      </c>
      <c r="AO16" s="9">
        <f t="shared" si="15"/>
        <v>0</v>
      </c>
      <c r="AP16" s="9">
        <f t="shared" si="16"/>
        <v>0</v>
      </c>
      <c r="AQ16" s="9">
        <f t="shared" si="17"/>
        <v>0</v>
      </c>
      <c r="AR16" s="9">
        <f t="shared" si="18"/>
        <v>0</v>
      </c>
      <c r="AS16" s="9">
        <f t="shared" si="19"/>
        <v>0</v>
      </c>
      <c r="AT16" s="11">
        <f t="shared" si="20"/>
        <v>0</v>
      </c>
      <c r="AU16" s="11">
        <f t="shared" si="21"/>
        <v>0</v>
      </c>
      <c r="AV16" s="11">
        <f t="shared" si="22"/>
        <v>0</v>
      </c>
      <c r="AW16" s="11">
        <f t="shared" si="23"/>
        <v>0</v>
      </c>
      <c r="AX16" s="9">
        <f t="shared" si="24"/>
        <v>0</v>
      </c>
      <c r="AY16" s="9">
        <f t="shared" si="25"/>
        <v>0</v>
      </c>
      <c r="AZ16" s="9">
        <f t="shared" si="26"/>
        <v>0</v>
      </c>
      <c r="BA16" s="9">
        <f t="shared" si="27"/>
        <v>0</v>
      </c>
      <c r="BB16" s="9">
        <f t="shared" si="28"/>
        <v>0</v>
      </c>
      <c r="BC16" s="9">
        <f t="shared" si="29"/>
        <v>0</v>
      </c>
      <c r="BD16" s="9">
        <f t="shared" si="30"/>
        <v>0</v>
      </c>
      <c r="BE16" s="9">
        <f t="shared" si="31"/>
        <v>0</v>
      </c>
      <c r="BF16" s="37">
        <f t="shared" si="32"/>
      </c>
      <c r="BG16" s="9">
        <f t="shared" si="33"/>
        <v>0</v>
      </c>
      <c r="BH16" s="9">
        <f t="shared" si="34"/>
        <v>0</v>
      </c>
      <c r="BI16" s="9">
        <f t="shared" si="35"/>
        <v>0</v>
      </c>
      <c r="BJ16" s="9">
        <f t="shared" si="36"/>
        <v>0</v>
      </c>
      <c r="BK16" s="9">
        <f t="shared" si="37"/>
        <v>0</v>
      </c>
      <c r="BL16" s="9">
        <f t="shared" si="38"/>
        <v>0</v>
      </c>
      <c r="BM16" s="9">
        <f t="shared" si="39"/>
        <v>0</v>
      </c>
      <c r="BN16" s="9">
        <f t="shared" si="40"/>
        <v>0</v>
      </c>
      <c r="BO16" s="9">
        <f t="shared" si="41"/>
        <v>0</v>
      </c>
      <c r="BP16" s="9">
        <f t="shared" si="42"/>
        <v>0</v>
      </c>
      <c r="BQ16">
        <f t="shared" si="43"/>
        <v>0</v>
      </c>
      <c r="BR16">
        <f t="shared" si="44"/>
        <v>0</v>
      </c>
      <c r="BS16">
        <f t="shared" si="45"/>
        <v>0</v>
      </c>
      <c r="BT16">
        <f t="shared" si="46"/>
        <v>0</v>
      </c>
      <c r="BU16">
        <f t="shared" si="47"/>
        <v>0</v>
      </c>
    </row>
    <row r="17" spans="1:73" ht="12.75">
      <c r="A17" s="25"/>
      <c r="B17" s="25"/>
      <c r="C17" s="25"/>
      <c r="D17" s="26"/>
      <c r="E17" s="36">
        <f ca="1" t="shared" si="11"/>
      </c>
      <c r="F17" s="25"/>
      <c r="G17" s="25"/>
      <c r="H17" s="25"/>
      <c r="I17" s="25"/>
      <c r="J17" s="25"/>
      <c r="K17" s="27"/>
      <c r="L17" s="27"/>
      <c r="M17" s="27"/>
      <c r="N17" s="27"/>
      <c r="O17" s="25"/>
      <c r="P17" s="25"/>
      <c r="Q17" s="25"/>
      <c r="R17" s="25"/>
      <c r="S17" s="25"/>
      <c r="T17" s="25"/>
      <c r="U17" s="25"/>
      <c r="V17" s="25"/>
      <c r="W17" s="25"/>
      <c r="AA17" s="9">
        <f t="shared" si="0"/>
        <v>0</v>
      </c>
      <c r="AB17" s="9">
        <f t="shared" si="1"/>
        <v>0</v>
      </c>
      <c r="AC17" s="9">
        <f t="shared" si="2"/>
        <v>0</v>
      </c>
      <c r="AD17" s="9">
        <f t="shared" si="3"/>
        <v>0</v>
      </c>
      <c r="AE17" s="9">
        <f t="shared" si="4"/>
        <v>0</v>
      </c>
      <c r="AF17" s="9">
        <f t="shared" si="5"/>
        <v>0</v>
      </c>
      <c r="AG17" s="9">
        <f t="shared" si="6"/>
        <v>0</v>
      </c>
      <c r="AH17" s="9">
        <f t="shared" si="7"/>
        <v>0</v>
      </c>
      <c r="AI17" s="9">
        <f t="shared" si="8"/>
        <v>0</v>
      </c>
      <c r="AJ17" s="9">
        <f t="shared" si="9"/>
        <v>0</v>
      </c>
      <c r="AK17" s="9">
        <f t="shared" si="48"/>
        <v>0</v>
      </c>
      <c r="AL17" s="9">
        <f t="shared" si="12"/>
        <v>0</v>
      </c>
      <c r="AM17" s="9">
        <f t="shared" si="13"/>
        <v>0</v>
      </c>
      <c r="AN17" s="9">
        <f t="shared" si="14"/>
        <v>0</v>
      </c>
      <c r="AO17" s="9">
        <f t="shared" si="15"/>
        <v>0</v>
      </c>
      <c r="AP17" s="9">
        <f t="shared" si="16"/>
        <v>0</v>
      </c>
      <c r="AQ17" s="9">
        <f t="shared" si="17"/>
        <v>0</v>
      </c>
      <c r="AR17" s="9">
        <f t="shared" si="18"/>
        <v>0</v>
      </c>
      <c r="AS17" s="9">
        <f t="shared" si="19"/>
        <v>0</v>
      </c>
      <c r="AT17" s="11">
        <f t="shared" si="20"/>
        <v>0</v>
      </c>
      <c r="AU17" s="11">
        <f t="shared" si="21"/>
        <v>0</v>
      </c>
      <c r="AV17" s="11">
        <f t="shared" si="22"/>
        <v>0</v>
      </c>
      <c r="AW17" s="11">
        <f t="shared" si="23"/>
        <v>0</v>
      </c>
      <c r="AX17" s="9">
        <f t="shared" si="24"/>
        <v>0</v>
      </c>
      <c r="AY17" s="9">
        <f t="shared" si="25"/>
        <v>0</v>
      </c>
      <c r="AZ17" s="9">
        <f t="shared" si="26"/>
        <v>0</v>
      </c>
      <c r="BA17" s="9">
        <f t="shared" si="27"/>
        <v>0</v>
      </c>
      <c r="BB17" s="9">
        <f t="shared" si="28"/>
        <v>0</v>
      </c>
      <c r="BC17" s="9">
        <f t="shared" si="29"/>
        <v>0</v>
      </c>
      <c r="BD17" s="9">
        <f t="shared" si="30"/>
        <v>0</v>
      </c>
      <c r="BE17" s="9">
        <f t="shared" si="31"/>
        <v>0</v>
      </c>
      <c r="BF17" s="37">
        <f t="shared" si="32"/>
      </c>
      <c r="BG17" s="9">
        <f t="shared" si="33"/>
        <v>0</v>
      </c>
      <c r="BH17" s="9">
        <f t="shared" si="34"/>
        <v>0</v>
      </c>
      <c r="BI17" s="9">
        <f t="shared" si="35"/>
        <v>0</v>
      </c>
      <c r="BJ17" s="9">
        <f t="shared" si="36"/>
        <v>0</v>
      </c>
      <c r="BK17" s="9">
        <f t="shared" si="37"/>
        <v>0</v>
      </c>
      <c r="BL17" s="9">
        <f t="shared" si="38"/>
        <v>0</v>
      </c>
      <c r="BM17" s="9">
        <f t="shared" si="39"/>
        <v>0</v>
      </c>
      <c r="BN17" s="9">
        <f t="shared" si="40"/>
        <v>0</v>
      </c>
      <c r="BO17" s="9">
        <f t="shared" si="41"/>
        <v>0</v>
      </c>
      <c r="BP17" s="9">
        <f t="shared" si="42"/>
        <v>0</v>
      </c>
      <c r="BQ17">
        <f t="shared" si="43"/>
        <v>0</v>
      </c>
      <c r="BR17">
        <f t="shared" si="44"/>
        <v>0</v>
      </c>
      <c r="BS17">
        <f t="shared" si="45"/>
        <v>0</v>
      </c>
      <c r="BT17">
        <f t="shared" si="46"/>
        <v>0</v>
      </c>
      <c r="BU17">
        <f t="shared" si="47"/>
        <v>0</v>
      </c>
    </row>
    <row r="18" spans="1:73" ht="12.75">
      <c r="A18" s="25"/>
      <c r="B18" s="25"/>
      <c r="C18" s="25"/>
      <c r="D18" s="26"/>
      <c r="E18" s="36">
        <f ca="1" t="shared" si="11"/>
      </c>
      <c r="F18" s="25"/>
      <c r="G18" s="25"/>
      <c r="H18" s="25"/>
      <c r="I18" s="25"/>
      <c r="J18" s="25"/>
      <c r="K18" s="27"/>
      <c r="L18" s="27"/>
      <c r="M18" s="27"/>
      <c r="N18" s="27"/>
      <c r="O18" s="25"/>
      <c r="P18" s="25"/>
      <c r="Q18" s="25"/>
      <c r="R18" s="25"/>
      <c r="S18" s="25"/>
      <c r="T18" s="25"/>
      <c r="U18" s="25"/>
      <c r="V18" s="25"/>
      <c r="W18" s="25"/>
      <c r="AA18" s="9">
        <f t="shared" si="0"/>
        <v>0</v>
      </c>
      <c r="AB18" s="9">
        <f t="shared" si="1"/>
        <v>0</v>
      </c>
      <c r="AC18" s="9">
        <f t="shared" si="2"/>
        <v>0</v>
      </c>
      <c r="AD18" s="9">
        <f t="shared" si="3"/>
        <v>0</v>
      </c>
      <c r="AE18" s="9">
        <f t="shared" si="4"/>
        <v>0</v>
      </c>
      <c r="AF18" s="9">
        <f t="shared" si="5"/>
        <v>0</v>
      </c>
      <c r="AG18" s="9">
        <f t="shared" si="6"/>
        <v>0</v>
      </c>
      <c r="AH18" s="9">
        <f t="shared" si="7"/>
        <v>0</v>
      </c>
      <c r="AI18" s="9">
        <f t="shared" si="8"/>
        <v>0</v>
      </c>
      <c r="AJ18" s="9">
        <f t="shared" si="9"/>
        <v>0</v>
      </c>
      <c r="AK18" s="9">
        <f t="shared" si="48"/>
        <v>0</v>
      </c>
      <c r="AL18" s="9">
        <f t="shared" si="12"/>
        <v>0</v>
      </c>
      <c r="AM18" s="9">
        <f t="shared" si="13"/>
        <v>0</v>
      </c>
      <c r="AN18" s="9">
        <f t="shared" si="14"/>
        <v>0</v>
      </c>
      <c r="AO18" s="9">
        <f t="shared" si="15"/>
        <v>0</v>
      </c>
      <c r="AP18" s="9">
        <f t="shared" si="16"/>
        <v>0</v>
      </c>
      <c r="AQ18" s="9">
        <f t="shared" si="17"/>
        <v>0</v>
      </c>
      <c r="AR18" s="9">
        <f t="shared" si="18"/>
        <v>0</v>
      </c>
      <c r="AS18" s="9">
        <f t="shared" si="19"/>
        <v>0</v>
      </c>
      <c r="AT18" s="11">
        <f t="shared" si="20"/>
        <v>0</v>
      </c>
      <c r="AU18" s="11">
        <f t="shared" si="21"/>
        <v>0</v>
      </c>
      <c r="AV18" s="11">
        <f t="shared" si="22"/>
        <v>0</v>
      </c>
      <c r="AW18" s="11">
        <f t="shared" si="23"/>
        <v>0</v>
      </c>
      <c r="AX18" s="9">
        <f t="shared" si="24"/>
        <v>0</v>
      </c>
      <c r="AY18" s="9">
        <f t="shared" si="25"/>
        <v>0</v>
      </c>
      <c r="AZ18" s="9">
        <f t="shared" si="26"/>
        <v>0</v>
      </c>
      <c r="BA18" s="9">
        <f t="shared" si="27"/>
        <v>0</v>
      </c>
      <c r="BB18" s="9">
        <f t="shared" si="28"/>
        <v>0</v>
      </c>
      <c r="BC18" s="9">
        <f t="shared" si="29"/>
        <v>0</v>
      </c>
      <c r="BD18" s="9">
        <f t="shared" si="30"/>
        <v>0</v>
      </c>
      <c r="BE18" s="9">
        <f t="shared" si="31"/>
        <v>0</v>
      </c>
      <c r="BF18" s="37">
        <f t="shared" si="32"/>
      </c>
      <c r="BG18" s="9">
        <f t="shared" si="33"/>
        <v>0</v>
      </c>
      <c r="BH18" s="9">
        <f t="shared" si="34"/>
        <v>0</v>
      </c>
      <c r="BI18" s="9">
        <f t="shared" si="35"/>
        <v>0</v>
      </c>
      <c r="BJ18" s="9">
        <f t="shared" si="36"/>
        <v>0</v>
      </c>
      <c r="BK18" s="9">
        <f t="shared" si="37"/>
        <v>0</v>
      </c>
      <c r="BL18" s="9">
        <f t="shared" si="38"/>
        <v>0</v>
      </c>
      <c r="BM18" s="9">
        <f t="shared" si="39"/>
        <v>0</v>
      </c>
      <c r="BN18" s="9">
        <f t="shared" si="40"/>
        <v>0</v>
      </c>
      <c r="BO18" s="9">
        <f t="shared" si="41"/>
        <v>0</v>
      </c>
      <c r="BP18" s="9">
        <f t="shared" si="42"/>
        <v>0</v>
      </c>
      <c r="BQ18">
        <f t="shared" si="43"/>
        <v>0</v>
      </c>
      <c r="BR18">
        <f t="shared" si="44"/>
        <v>0</v>
      </c>
      <c r="BS18">
        <f t="shared" si="45"/>
        <v>0</v>
      </c>
      <c r="BT18">
        <f t="shared" si="46"/>
        <v>0</v>
      </c>
      <c r="BU18">
        <f t="shared" si="47"/>
        <v>0</v>
      </c>
    </row>
    <row r="19" spans="1:73" ht="12.75">
      <c r="A19" s="25"/>
      <c r="B19" s="25"/>
      <c r="C19" s="25"/>
      <c r="D19" s="26"/>
      <c r="E19" s="36">
        <f ca="1" t="shared" si="11"/>
      </c>
      <c r="F19" s="25"/>
      <c r="G19" s="25"/>
      <c r="H19" s="25"/>
      <c r="I19" s="25"/>
      <c r="J19" s="25"/>
      <c r="K19" s="27"/>
      <c r="L19" s="27"/>
      <c r="M19" s="27"/>
      <c r="N19" s="27"/>
      <c r="O19" s="25"/>
      <c r="P19" s="25"/>
      <c r="Q19" s="25"/>
      <c r="R19" s="25"/>
      <c r="S19" s="25"/>
      <c r="T19" s="25"/>
      <c r="U19" s="25"/>
      <c r="V19" s="25"/>
      <c r="W19" s="25"/>
      <c r="AA19" s="9">
        <f t="shared" si="0"/>
        <v>0</v>
      </c>
      <c r="AB19" s="9">
        <f t="shared" si="1"/>
        <v>0</v>
      </c>
      <c r="AC19" s="9">
        <f t="shared" si="2"/>
        <v>0</v>
      </c>
      <c r="AD19" s="9">
        <f t="shared" si="3"/>
        <v>0</v>
      </c>
      <c r="AE19" s="9">
        <f t="shared" si="4"/>
        <v>0</v>
      </c>
      <c r="AF19" s="9">
        <f t="shared" si="5"/>
        <v>0</v>
      </c>
      <c r="AG19" s="9">
        <f t="shared" si="6"/>
        <v>0</v>
      </c>
      <c r="AH19" s="9">
        <f t="shared" si="7"/>
        <v>0</v>
      </c>
      <c r="AI19" s="9">
        <f t="shared" si="8"/>
        <v>0</v>
      </c>
      <c r="AJ19" s="9">
        <f t="shared" si="9"/>
        <v>0</v>
      </c>
      <c r="AK19" s="9">
        <f t="shared" si="48"/>
        <v>0</v>
      </c>
      <c r="AL19" s="9">
        <f t="shared" si="12"/>
        <v>0</v>
      </c>
      <c r="AM19" s="9">
        <f t="shared" si="13"/>
        <v>0</v>
      </c>
      <c r="AN19" s="9">
        <f t="shared" si="14"/>
        <v>0</v>
      </c>
      <c r="AO19" s="9">
        <f t="shared" si="15"/>
        <v>0</v>
      </c>
      <c r="AP19" s="9">
        <f t="shared" si="16"/>
        <v>0</v>
      </c>
      <c r="AQ19" s="9">
        <f t="shared" si="17"/>
        <v>0</v>
      </c>
      <c r="AR19" s="9">
        <f t="shared" si="18"/>
        <v>0</v>
      </c>
      <c r="AS19" s="9">
        <f t="shared" si="19"/>
        <v>0</v>
      </c>
      <c r="AT19" s="11">
        <f t="shared" si="20"/>
        <v>0</v>
      </c>
      <c r="AU19" s="11">
        <f t="shared" si="21"/>
        <v>0</v>
      </c>
      <c r="AV19" s="11">
        <f t="shared" si="22"/>
        <v>0</v>
      </c>
      <c r="AW19" s="11">
        <f t="shared" si="23"/>
        <v>0</v>
      </c>
      <c r="AX19" s="9">
        <f t="shared" si="24"/>
        <v>0</v>
      </c>
      <c r="AY19" s="9">
        <f t="shared" si="25"/>
        <v>0</v>
      </c>
      <c r="AZ19" s="9">
        <f t="shared" si="26"/>
        <v>0</v>
      </c>
      <c r="BA19" s="9">
        <f t="shared" si="27"/>
        <v>0</v>
      </c>
      <c r="BB19" s="9">
        <f t="shared" si="28"/>
        <v>0</v>
      </c>
      <c r="BC19" s="9">
        <f t="shared" si="29"/>
        <v>0</v>
      </c>
      <c r="BD19" s="9">
        <f t="shared" si="30"/>
        <v>0</v>
      </c>
      <c r="BE19" s="9">
        <f t="shared" si="31"/>
        <v>0</v>
      </c>
      <c r="BF19" s="37">
        <f t="shared" si="32"/>
      </c>
      <c r="BG19" s="9">
        <f t="shared" si="33"/>
        <v>0</v>
      </c>
      <c r="BH19" s="9">
        <f t="shared" si="34"/>
        <v>0</v>
      </c>
      <c r="BI19" s="9">
        <f t="shared" si="35"/>
        <v>0</v>
      </c>
      <c r="BJ19" s="9">
        <f t="shared" si="36"/>
        <v>0</v>
      </c>
      <c r="BK19" s="9">
        <f t="shared" si="37"/>
        <v>0</v>
      </c>
      <c r="BL19" s="9">
        <f t="shared" si="38"/>
        <v>0</v>
      </c>
      <c r="BM19" s="9">
        <f t="shared" si="39"/>
        <v>0</v>
      </c>
      <c r="BN19" s="9">
        <f t="shared" si="40"/>
        <v>0</v>
      </c>
      <c r="BO19" s="9">
        <f t="shared" si="41"/>
        <v>0</v>
      </c>
      <c r="BP19" s="9">
        <f t="shared" si="42"/>
        <v>0</v>
      </c>
      <c r="BQ19">
        <f t="shared" si="43"/>
        <v>0</v>
      </c>
      <c r="BR19">
        <f t="shared" si="44"/>
        <v>0</v>
      </c>
      <c r="BS19">
        <f t="shared" si="45"/>
        <v>0</v>
      </c>
      <c r="BT19">
        <f t="shared" si="46"/>
        <v>0</v>
      </c>
      <c r="BU19">
        <f t="shared" si="47"/>
        <v>0</v>
      </c>
    </row>
    <row r="20" spans="1:73" ht="12.75">
      <c r="A20" s="25"/>
      <c r="B20" s="25"/>
      <c r="C20" s="25"/>
      <c r="D20" s="26"/>
      <c r="E20" s="36">
        <f ca="1" t="shared" si="11"/>
      </c>
      <c r="F20" s="25"/>
      <c r="G20" s="25"/>
      <c r="H20" s="25"/>
      <c r="I20" s="25"/>
      <c r="J20" s="25"/>
      <c r="K20" s="27"/>
      <c r="L20" s="27"/>
      <c r="M20" s="27"/>
      <c r="N20" s="27"/>
      <c r="O20" s="25"/>
      <c r="P20" s="25"/>
      <c r="Q20" s="25"/>
      <c r="R20" s="25"/>
      <c r="S20" s="25"/>
      <c r="T20" s="25"/>
      <c r="U20" s="25"/>
      <c r="V20" s="25"/>
      <c r="W20" s="25"/>
      <c r="AA20" s="9">
        <f t="shared" si="0"/>
        <v>0</v>
      </c>
      <c r="AB20" s="9">
        <f t="shared" si="1"/>
        <v>0</v>
      </c>
      <c r="AC20" s="9">
        <f t="shared" si="2"/>
        <v>0</v>
      </c>
      <c r="AD20" s="9">
        <f t="shared" si="3"/>
        <v>0</v>
      </c>
      <c r="AE20" s="9">
        <f t="shared" si="4"/>
        <v>0</v>
      </c>
      <c r="AF20" s="9">
        <f t="shared" si="5"/>
        <v>0</v>
      </c>
      <c r="AG20" s="9">
        <f t="shared" si="6"/>
        <v>0</v>
      </c>
      <c r="AH20" s="9">
        <f t="shared" si="7"/>
        <v>0</v>
      </c>
      <c r="AI20" s="9">
        <f t="shared" si="8"/>
        <v>0</v>
      </c>
      <c r="AJ20" s="9">
        <f t="shared" si="9"/>
        <v>0</v>
      </c>
      <c r="AK20" s="9">
        <f t="shared" si="48"/>
        <v>0</v>
      </c>
      <c r="AL20" s="9">
        <f t="shared" si="12"/>
        <v>0</v>
      </c>
      <c r="AM20" s="9">
        <f t="shared" si="13"/>
        <v>0</v>
      </c>
      <c r="AN20" s="9">
        <f t="shared" si="14"/>
        <v>0</v>
      </c>
      <c r="AO20" s="9">
        <f t="shared" si="15"/>
        <v>0</v>
      </c>
      <c r="AP20" s="9">
        <f t="shared" si="16"/>
        <v>0</v>
      </c>
      <c r="AQ20" s="9">
        <f t="shared" si="17"/>
        <v>0</v>
      </c>
      <c r="AR20" s="9">
        <f t="shared" si="18"/>
        <v>0</v>
      </c>
      <c r="AS20" s="9">
        <f t="shared" si="19"/>
        <v>0</v>
      </c>
      <c r="AT20" s="11">
        <f t="shared" si="20"/>
        <v>0</v>
      </c>
      <c r="AU20" s="11">
        <f t="shared" si="21"/>
        <v>0</v>
      </c>
      <c r="AV20" s="11">
        <f t="shared" si="22"/>
        <v>0</v>
      </c>
      <c r="AW20" s="11">
        <f t="shared" si="23"/>
        <v>0</v>
      </c>
      <c r="AX20" s="9">
        <f t="shared" si="24"/>
        <v>0</v>
      </c>
      <c r="AY20" s="9">
        <f t="shared" si="25"/>
        <v>0</v>
      </c>
      <c r="AZ20" s="9">
        <f t="shared" si="26"/>
        <v>0</v>
      </c>
      <c r="BA20" s="9">
        <f t="shared" si="27"/>
        <v>0</v>
      </c>
      <c r="BB20" s="9">
        <f t="shared" si="28"/>
        <v>0</v>
      </c>
      <c r="BC20" s="9">
        <f t="shared" si="29"/>
        <v>0</v>
      </c>
      <c r="BD20" s="9">
        <f t="shared" si="30"/>
        <v>0</v>
      </c>
      <c r="BE20" s="9">
        <f t="shared" si="31"/>
        <v>0</v>
      </c>
      <c r="BF20" s="37">
        <f t="shared" si="32"/>
      </c>
      <c r="BG20" s="9">
        <f t="shared" si="33"/>
        <v>0</v>
      </c>
      <c r="BH20" s="9">
        <f t="shared" si="34"/>
        <v>0</v>
      </c>
      <c r="BI20" s="9">
        <f t="shared" si="35"/>
        <v>0</v>
      </c>
      <c r="BJ20" s="9">
        <f t="shared" si="36"/>
        <v>0</v>
      </c>
      <c r="BK20" s="9">
        <f t="shared" si="37"/>
        <v>0</v>
      </c>
      <c r="BL20" s="9">
        <f t="shared" si="38"/>
        <v>0</v>
      </c>
      <c r="BM20" s="9">
        <f t="shared" si="39"/>
        <v>0</v>
      </c>
      <c r="BN20" s="9">
        <f t="shared" si="40"/>
        <v>0</v>
      </c>
      <c r="BO20" s="9">
        <f t="shared" si="41"/>
        <v>0</v>
      </c>
      <c r="BP20" s="9">
        <f t="shared" si="42"/>
        <v>0</v>
      </c>
      <c r="BQ20">
        <f t="shared" si="43"/>
        <v>0</v>
      </c>
      <c r="BR20">
        <f t="shared" si="44"/>
        <v>0</v>
      </c>
      <c r="BS20">
        <f t="shared" si="45"/>
        <v>0</v>
      </c>
      <c r="BT20">
        <f t="shared" si="46"/>
        <v>0</v>
      </c>
      <c r="BU20">
        <f t="shared" si="47"/>
        <v>0</v>
      </c>
    </row>
    <row r="21" spans="1:73" ht="12.75">
      <c r="A21" s="25"/>
      <c r="B21" s="25"/>
      <c r="C21" s="25"/>
      <c r="D21" s="26"/>
      <c r="E21" s="36">
        <f ca="1" t="shared" si="11"/>
      </c>
      <c r="F21" s="25"/>
      <c r="G21" s="25"/>
      <c r="H21" s="25"/>
      <c r="I21" s="25"/>
      <c r="J21" s="25"/>
      <c r="K21" s="27"/>
      <c r="L21" s="27"/>
      <c r="M21" s="27"/>
      <c r="N21" s="27"/>
      <c r="O21" s="25"/>
      <c r="P21" s="25"/>
      <c r="Q21" s="25"/>
      <c r="R21" s="25"/>
      <c r="S21" s="25"/>
      <c r="T21" s="25"/>
      <c r="U21" s="25"/>
      <c r="V21" s="25"/>
      <c r="W21" s="25"/>
      <c r="AA21" s="9">
        <f t="shared" si="0"/>
        <v>0</v>
      </c>
      <c r="AB21" s="9">
        <f t="shared" si="1"/>
        <v>0</v>
      </c>
      <c r="AC21" s="9">
        <f t="shared" si="2"/>
        <v>0</v>
      </c>
      <c r="AD21" s="9">
        <f t="shared" si="3"/>
        <v>0</v>
      </c>
      <c r="AE21" s="9">
        <f t="shared" si="4"/>
        <v>0</v>
      </c>
      <c r="AF21" s="9">
        <f t="shared" si="5"/>
        <v>0</v>
      </c>
      <c r="AG21" s="9">
        <f t="shared" si="6"/>
        <v>0</v>
      </c>
      <c r="AH21" s="9">
        <f t="shared" si="7"/>
        <v>0</v>
      </c>
      <c r="AI21" s="9">
        <f t="shared" si="8"/>
        <v>0</v>
      </c>
      <c r="AJ21" s="9">
        <f t="shared" si="9"/>
        <v>0</v>
      </c>
      <c r="AK21" s="9">
        <f t="shared" si="48"/>
        <v>0</v>
      </c>
      <c r="AL21" s="9">
        <f t="shared" si="12"/>
        <v>0</v>
      </c>
      <c r="AM21" s="9">
        <f t="shared" si="13"/>
        <v>0</v>
      </c>
      <c r="AN21" s="9">
        <f t="shared" si="14"/>
        <v>0</v>
      </c>
      <c r="AO21" s="9">
        <f t="shared" si="15"/>
        <v>0</v>
      </c>
      <c r="AP21" s="9">
        <f t="shared" si="16"/>
        <v>0</v>
      </c>
      <c r="AQ21" s="9">
        <f t="shared" si="17"/>
        <v>0</v>
      </c>
      <c r="AR21" s="9">
        <f t="shared" si="18"/>
        <v>0</v>
      </c>
      <c r="AS21" s="9">
        <f t="shared" si="19"/>
        <v>0</v>
      </c>
      <c r="AT21" s="11">
        <f t="shared" si="20"/>
        <v>0</v>
      </c>
      <c r="AU21" s="11">
        <f t="shared" si="21"/>
        <v>0</v>
      </c>
      <c r="AV21" s="11">
        <f t="shared" si="22"/>
        <v>0</v>
      </c>
      <c r="AW21" s="11">
        <f t="shared" si="23"/>
        <v>0</v>
      </c>
      <c r="AX21" s="9">
        <f t="shared" si="24"/>
        <v>0</v>
      </c>
      <c r="AY21" s="9">
        <f t="shared" si="25"/>
        <v>0</v>
      </c>
      <c r="AZ21" s="9">
        <f t="shared" si="26"/>
        <v>0</v>
      </c>
      <c r="BA21" s="9">
        <f t="shared" si="27"/>
        <v>0</v>
      </c>
      <c r="BB21" s="9">
        <f t="shared" si="28"/>
        <v>0</v>
      </c>
      <c r="BC21" s="9">
        <f t="shared" si="29"/>
        <v>0</v>
      </c>
      <c r="BD21" s="9">
        <f t="shared" si="30"/>
        <v>0</v>
      </c>
      <c r="BE21" s="9">
        <f t="shared" si="31"/>
        <v>0</v>
      </c>
      <c r="BF21" s="37">
        <f t="shared" si="32"/>
      </c>
      <c r="BG21" s="9">
        <f t="shared" si="33"/>
        <v>0</v>
      </c>
      <c r="BH21" s="9">
        <f t="shared" si="34"/>
        <v>0</v>
      </c>
      <c r="BI21" s="9">
        <f t="shared" si="35"/>
        <v>0</v>
      </c>
      <c r="BJ21" s="9">
        <f t="shared" si="36"/>
        <v>0</v>
      </c>
      <c r="BK21" s="9">
        <f t="shared" si="37"/>
        <v>0</v>
      </c>
      <c r="BL21" s="9">
        <f t="shared" si="38"/>
        <v>0</v>
      </c>
      <c r="BM21" s="9">
        <f t="shared" si="39"/>
        <v>0</v>
      </c>
      <c r="BN21" s="9">
        <f t="shared" si="40"/>
        <v>0</v>
      </c>
      <c r="BO21" s="9">
        <f t="shared" si="41"/>
        <v>0</v>
      </c>
      <c r="BP21" s="9">
        <f t="shared" si="42"/>
        <v>0</v>
      </c>
      <c r="BQ21">
        <f t="shared" si="43"/>
        <v>0</v>
      </c>
      <c r="BR21">
        <f t="shared" si="44"/>
        <v>0</v>
      </c>
      <c r="BS21">
        <f t="shared" si="45"/>
        <v>0</v>
      </c>
      <c r="BT21">
        <f t="shared" si="46"/>
        <v>0</v>
      </c>
      <c r="BU21">
        <f t="shared" si="47"/>
        <v>0</v>
      </c>
    </row>
    <row r="22" spans="1:73" ht="12.75">
      <c r="A22" s="25"/>
      <c r="B22" s="25"/>
      <c r="C22" s="25"/>
      <c r="D22" s="26"/>
      <c r="E22" s="36">
        <f ca="1" t="shared" si="11"/>
      </c>
      <c r="F22" s="25"/>
      <c r="G22" s="25"/>
      <c r="H22" s="25"/>
      <c r="I22" s="25"/>
      <c r="J22" s="25"/>
      <c r="K22" s="27"/>
      <c r="L22" s="27"/>
      <c r="M22" s="27"/>
      <c r="N22" s="27"/>
      <c r="O22" s="25"/>
      <c r="P22" s="25"/>
      <c r="Q22" s="25"/>
      <c r="R22" s="25"/>
      <c r="S22" s="25"/>
      <c r="T22" s="25"/>
      <c r="U22" s="25"/>
      <c r="V22" s="25"/>
      <c r="W22" s="25"/>
      <c r="AA22" s="9">
        <f t="shared" si="0"/>
        <v>0</v>
      </c>
      <c r="AB22" s="9">
        <f t="shared" si="1"/>
        <v>0</v>
      </c>
      <c r="AC22" s="9">
        <f t="shared" si="2"/>
        <v>0</v>
      </c>
      <c r="AD22" s="9">
        <f t="shared" si="3"/>
        <v>0</v>
      </c>
      <c r="AE22" s="9">
        <f t="shared" si="4"/>
        <v>0</v>
      </c>
      <c r="AF22" s="9">
        <f t="shared" si="5"/>
        <v>0</v>
      </c>
      <c r="AG22" s="9">
        <f t="shared" si="6"/>
        <v>0</v>
      </c>
      <c r="AH22" s="9">
        <f t="shared" si="7"/>
        <v>0</v>
      </c>
      <c r="AI22" s="9">
        <f t="shared" si="8"/>
        <v>0</v>
      </c>
      <c r="AJ22" s="9">
        <f t="shared" si="9"/>
        <v>0</v>
      </c>
      <c r="AK22" s="9">
        <f t="shared" si="48"/>
        <v>0</v>
      </c>
      <c r="AL22" s="9">
        <f t="shared" si="12"/>
        <v>0</v>
      </c>
      <c r="AM22" s="9">
        <f t="shared" si="13"/>
        <v>0</v>
      </c>
      <c r="AN22" s="9">
        <f t="shared" si="14"/>
        <v>0</v>
      </c>
      <c r="AO22" s="9">
        <f t="shared" si="15"/>
        <v>0</v>
      </c>
      <c r="AP22" s="9">
        <f t="shared" si="16"/>
        <v>0</v>
      </c>
      <c r="AQ22" s="9">
        <f t="shared" si="17"/>
        <v>0</v>
      </c>
      <c r="AR22" s="9">
        <f t="shared" si="18"/>
        <v>0</v>
      </c>
      <c r="AS22" s="9">
        <f t="shared" si="19"/>
        <v>0</v>
      </c>
      <c r="AT22" s="11">
        <f t="shared" si="20"/>
        <v>0</v>
      </c>
      <c r="AU22" s="11">
        <f t="shared" si="21"/>
        <v>0</v>
      </c>
      <c r="AV22" s="11">
        <f t="shared" si="22"/>
        <v>0</v>
      </c>
      <c r="AW22" s="11">
        <f t="shared" si="23"/>
        <v>0</v>
      </c>
      <c r="AX22" s="9">
        <f t="shared" si="24"/>
        <v>0</v>
      </c>
      <c r="AY22" s="9">
        <f t="shared" si="25"/>
        <v>0</v>
      </c>
      <c r="AZ22" s="9">
        <f t="shared" si="26"/>
        <v>0</v>
      </c>
      <c r="BA22" s="9">
        <f t="shared" si="27"/>
        <v>0</v>
      </c>
      <c r="BB22" s="9">
        <f t="shared" si="28"/>
        <v>0</v>
      </c>
      <c r="BC22" s="9">
        <f t="shared" si="29"/>
        <v>0</v>
      </c>
      <c r="BD22" s="9">
        <f t="shared" si="30"/>
        <v>0</v>
      </c>
      <c r="BE22" s="9">
        <f t="shared" si="31"/>
        <v>0</v>
      </c>
      <c r="BF22" s="37">
        <f t="shared" si="32"/>
      </c>
      <c r="BG22" s="9">
        <f t="shared" si="33"/>
        <v>0</v>
      </c>
      <c r="BH22" s="9">
        <f t="shared" si="34"/>
        <v>0</v>
      </c>
      <c r="BI22" s="9">
        <f t="shared" si="35"/>
        <v>0</v>
      </c>
      <c r="BJ22" s="9">
        <f t="shared" si="36"/>
        <v>0</v>
      </c>
      <c r="BK22" s="9">
        <f t="shared" si="37"/>
        <v>0</v>
      </c>
      <c r="BL22" s="9">
        <f t="shared" si="38"/>
        <v>0</v>
      </c>
      <c r="BM22" s="9">
        <f t="shared" si="39"/>
        <v>0</v>
      </c>
      <c r="BN22" s="9">
        <f t="shared" si="40"/>
        <v>0</v>
      </c>
      <c r="BO22" s="9">
        <f t="shared" si="41"/>
        <v>0</v>
      </c>
      <c r="BP22" s="9">
        <f t="shared" si="42"/>
        <v>0</v>
      </c>
      <c r="BQ22">
        <f t="shared" si="43"/>
        <v>0</v>
      </c>
      <c r="BR22">
        <f t="shared" si="44"/>
        <v>0</v>
      </c>
      <c r="BS22">
        <f t="shared" si="45"/>
        <v>0</v>
      </c>
      <c r="BT22">
        <f t="shared" si="46"/>
        <v>0</v>
      </c>
      <c r="BU22">
        <f t="shared" si="47"/>
        <v>0</v>
      </c>
    </row>
    <row r="23" spans="1:73" ht="12.75">
      <c r="A23" s="25"/>
      <c r="B23" s="25"/>
      <c r="C23" s="25"/>
      <c r="D23" s="26"/>
      <c r="E23" s="36">
        <f ca="1" t="shared" si="11"/>
      </c>
      <c r="F23" s="25"/>
      <c r="G23" s="25"/>
      <c r="H23" s="25"/>
      <c r="I23" s="25"/>
      <c r="J23" s="25"/>
      <c r="K23" s="27"/>
      <c r="L23" s="27"/>
      <c r="M23" s="27"/>
      <c r="N23" s="27"/>
      <c r="O23" s="25"/>
      <c r="P23" s="25"/>
      <c r="Q23" s="25"/>
      <c r="R23" s="25"/>
      <c r="S23" s="25"/>
      <c r="T23" s="25"/>
      <c r="U23" s="25"/>
      <c r="V23" s="25"/>
      <c r="W23" s="25"/>
      <c r="AA23" s="9">
        <f t="shared" si="0"/>
        <v>0</v>
      </c>
      <c r="AB23" s="9">
        <f t="shared" si="1"/>
        <v>0</v>
      </c>
      <c r="AC23" s="9">
        <f t="shared" si="2"/>
        <v>0</v>
      </c>
      <c r="AD23" s="9">
        <f t="shared" si="3"/>
        <v>0</v>
      </c>
      <c r="AE23" s="9">
        <f t="shared" si="4"/>
        <v>0</v>
      </c>
      <c r="AF23" s="9">
        <f t="shared" si="5"/>
        <v>0</v>
      </c>
      <c r="AG23" s="9">
        <f t="shared" si="6"/>
        <v>0</v>
      </c>
      <c r="AH23" s="9">
        <f t="shared" si="7"/>
        <v>0</v>
      </c>
      <c r="AI23" s="9">
        <f t="shared" si="8"/>
        <v>0</v>
      </c>
      <c r="AJ23" s="9">
        <f t="shared" si="9"/>
        <v>0</v>
      </c>
      <c r="AK23" s="9">
        <f t="shared" si="48"/>
        <v>0</v>
      </c>
      <c r="AL23" s="9">
        <f t="shared" si="12"/>
        <v>0</v>
      </c>
      <c r="AM23" s="9">
        <f t="shared" si="13"/>
        <v>0</v>
      </c>
      <c r="AN23" s="9">
        <f t="shared" si="14"/>
        <v>0</v>
      </c>
      <c r="AO23" s="9">
        <f t="shared" si="15"/>
        <v>0</v>
      </c>
      <c r="AP23" s="9">
        <f t="shared" si="16"/>
        <v>0</v>
      </c>
      <c r="AQ23" s="9">
        <f t="shared" si="17"/>
        <v>0</v>
      </c>
      <c r="AR23" s="9">
        <f t="shared" si="18"/>
        <v>0</v>
      </c>
      <c r="AS23" s="9">
        <f t="shared" si="19"/>
        <v>0</v>
      </c>
      <c r="AT23" s="11">
        <f t="shared" si="20"/>
        <v>0</v>
      </c>
      <c r="AU23" s="11">
        <f t="shared" si="21"/>
        <v>0</v>
      </c>
      <c r="AV23" s="11">
        <f t="shared" si="22"/>
        <v>0</v>
      </c>
      <c r="AW23" s="11">
        <f t="shared" si="23"/>
        <v>0</v>
      </c>
      <c r="AX23" s="9">
        <f t="shared" si="24"/>
        <v>0</v>
      </c>
      <c r="AY23" s="9">
        <f t="shared" si="25"/>
        <v>0</v>
      </c>
      <c r="AZ23" s="9">
        <f t="shared" si="26"/>
        <v>0</v>
      </c>
      <c r="BA23" s="9">
        <f t="shared" si="27"/>
        <v>0</v>
      </c>
      <c r="BB23" s="9">
        <f t="shared" si="28"/>
        <v>0</v>
      </c>
      <c r="BC23" s="9">
        <f t="shared" si="29"/>
        <v>0</v>
      </c>
      <c r="BD23" s="9">
        <f t="shared" si="30"/>
        <v>0</v>
      </c>
      <c r="BE23" s="9">
        <f t="shared" si="31"/>
        <v>0</v>
      </c>
      <c r="BF23" s="37">
        <f t="shared" si="32"/>
      </c>
      <c r="BG23" s="9">
        <f t="shared" si="33"/>
        <v>0</v>
      </c>
      <c r="BH23" s="9">
        <f t="shared" si="34"/>
        <v>0</v>
      </c>
      <c r="BI23" s="9">
        <f t="shared" si="35"/>
        <v>0</v>
      </c>
      <c r="BJ23" s="9">
        <f t="shared" si="36"/>
        <v>0</v>
      </c>
      <c r="BK23" s="9">
        <f t="shared" si="37"/>
        <v>0</v>
      </c>
      <c r="BL23" s="9">
        <f t="shared" si="38"/>
        <v>0</v>
      </c>
      <c r="BM23" s="9">
        <f t="shared" si="39"/>
        <v>0</v>
      </c>
      <c r="BN23" s="9">
        <f t="shared" si="40"/>
        <v>0</v>
      </c>
      <c r="BO23" s="9">
        <f t="shared" si="41"/>
        <v>0</v>
      </c>
      <c r="BP23" s="9">
        <f t="shared" si="42"/>
        <v>0</v>
      </c>
      <c r="BQ23">
        <f t="shared" si="43"/>
        <v>0</v>
      </c>
      <c r="BR23">
        <f t="shared" si="44"/>
        <v>0</v>
      </c>
      <c r="BS23">
        <f t="shared" si="45"/>
        <v>0</v>
      </c>
      <c r="BT23">
        <f t="shared" si="46"/>
        <v>0</v>
      </c>
      <c r="BU23">
        <f t="shared" si="47"/>
        <v>0</v>
      </c>
    </row>
    <row r="24" spans="1:73" ht="12.75">
      <c r="A24" s="25"/>
      <c r="B24" s="25"/>
      <c r="C24" s="25"/>
      <c r="D24" s="26"/>
      <c r="E24" s="36">
        <f ca="1" t="shared" si="11"/>
      </c>
      <c r="F24" s="25"/>
      <c r="G24" s="25"/>
      <c r="H24" s="25"/>
      <c r="I24" s="25"/>
      <c r="J24" s="25"/>
      <c r="K24" s="27"/>
      <c r="L24" s="27"/>
      <c r="M24" s="27"/>
      <c r="N24" s="27"/>
      <c r="O24" s="25"/>
      <c r="P24" s="25"/>
      <c r="Q24" s="25"/>
      <c r="R24" s="25"/>
      <c r="S24" s="25"/>
      <c r="T24" s="25"/>
      <c r="U24" s="25"/>
      <c r="V24" s="25"/>
      <c r="W24" s="25"/>
      <c r="AA24" s="9">
        <f t="shared" si="0"/>
        <v>0</v>
      </c>
      <c r="AB24" s="9">
        <f t="shared" si="1"/>
        <v>0</v>
      </c>
      <c r="AC24" s="9">
        <f t="shared" si="2"/>
        <v>0</v>
      </c>
      <c r="AD24" s="9">
        <f t="shared" si="3"/>
        <v>0</v>
      </c>
      <c r="AE24" s="9">
        <f t="shared" si="4"/>
        <v>0</v>
      </c>
      <c r="AF24" s="9">
        <f t="shared" si="5"/>
        <v>0</v>
      </c>
      <c r="AG24" s="9">
        <f t="shared" si="6"/>
        <v>0</v>
      </c>
      <c r="AH24" s="9">
        <f t="shared" si="7"/>
        <v>0</v>
      </c>
      <c r="AI24" s="9">
        <f t="shared" si="8"/>
        <v>0</v>
      </c>
      <c r="AJ24" s="9">
        <f t="shared" si="9"/>
        <v>0</v>
      </c>
      <c r="AK24" s="9">
        <f t="shared" si="48"/>
        <v>0</v>
      </c>
      <c r="AL24" s="9">
        <f t="shared" si="12"/>
        <v>0</v>
      </c>
      <c r="AM24" s="9">
        <f t="shared" si="13"/>
        <v>0</v>
      </c>
      <c r="AN24" s="9">
        <f t="shared" si="14"/>
        <v>0</v>
      </c>
      <c r="AO24" s="9">
        <f t="shared" si="15"/>
        <v>0</v>
      </c>
      <c r="AP24" s="9">
        <f t="shared" si="16"/>
        <v>0</v>
      </c>
      <c r="AQ24" s="9">
        <f t="shared" si="17"/>
        <v>0</v>
      </c>
      <c r="AR24" s="9">
        <f t="shared" si="18"/>
        <v>0</v>
      </c>
      <c r="AS24" s="9">
        <f t="shared" si="19"/>
        <v>0</v>
      </c>
      <c r="AT24" s="11">
        <f t="shared" si="20"/>
        <v>0</v>
      </c>
      <c r="AU24" s="11">
        <f t="shared" si="21"/>
        <v>0</v>
      </c>
      <c r="AV24" s="11">
        <f t="shared" si="22"/>
        <v>0</v>
      </c>
      <c r="AW24" s="11">
        <f t="shared" si="23"/>
        <v>0</v>
      </c>
      <c r="AX24" s="9">
        <f t="shared" si="24"/>
        <v>0</v>
      </c>
      <c r="AY24" s="9">
        <f t="shared" si="25"/>
        <v>0</v>
      </c>
      <c r="AZ24" s="9">
        <f t="shared" si="26"/>
        <v>0</v>
      </c>
      <c r="BA24" s="9">
        <f t="shared" si="27"/>
        <v>0</v>
      </c>
      <c r="BB24" s="9">
        <f t="shared" si="28"/>
        <v>0</v>
      </c>
      <c r="BC24" s="9">
        <f t="shared" si="29"/>
        <v>0</v>
      </c>
      <c r="BD24" s="9">
        <f t="shared" si="30"/>
        <v>0</v>
      </c>
      <c r="BE24" s="9">
        <f t="shared" si="31"/>
        <v>0</v>
      </c>
      <c r="BF24" s="37">
        <f t="shared" si="32"/>
      </c>
      <c r="BG24" s="9">
        <f t="shared" si="33"/>
        <v>0</v>
      </c>
      <c r="BH24" s="9">
        <f t="shared" si="34"/>
        <v>0</v>
      </c>
      <c r="BI24" s="9">
        <f t="shared" si="35"/>
        <v>0</v>
      </c>
      <c r="BJ24" s="9">
        <f t="shared" si="36"/>
        <v>0</v>
      </c>
      <c r="BK24" s="9">
        <f t="shared" si="37"/>
        <v>0</v>
      </c>
      <c r="BL24" s="9">
        <f t="shared" si="38"/>
        <v>0</v>
      </c>
      <c r="BM24" s="9">
        <f t="shared" si="39"/>
        <v>0</v>
      </c>
      <c r="BN24" s="9">
        <f t="shared" si="40"/>
        <v>0</v>
      </c>
      <c r="BO24" s="9">
        <f t="shared" si="41"/>
        <v>0</v>
      </c>
      <c r="BP24" s="9">
        <f t="shared" si="42"/>
        <v>0</v>
      </c>
      <c r="BQ24">
        <f t="shared" si="43"/>
        <v>0</v>
      </c>
      <c r="BR24">
        <f t="shared" si="44"/>
        <v>0</v>
      </c>
      <c r="BS24">
        <f t="shared" si="45"/>
        <v>0</v>
      </c>
      <c r="BT24">
        <f t="shared" si="46"/>
        <v>0</v>
      </c>
      <c r="BU24">
        <f t="shared" si="47"/>
        <v>0</v>
      </c>
    </row>
    <row r="25" spans="1:73" ht="12.75">
      <c r="A25" s="25"/>
      <c r="B25" s="25"/>
      <c r="C25" s="25"/>
      <c r="D25" s="26"/>
      <c r="E25" s="36">
        <f ca="1" t="shared" si="11"/>
      </c>
      <c r="F25" s="25"/>
      <c r="G25" s="25"/>
      <c r="H25" s="25"/>
      <c r="I25" s="25"/>
      <c r="J25" s="25"/>
      <c r="K25" s="27"/>
      <c r="L25" s="27"/>
      <c r="M25" s="27"/>
      <c r="N25" s="27"/>
      <c r="O25" s="25"/>
      <c r="P25" s="25"/>
      <c r="Q25" s="25"/>
      <c r="R25" s="25"/>
      <c r="S25" s="25"/>
      <c r="T25" s="25"/>
      <c r="U25" s="25"/>
      <c r="V25" s="25"/>
      <c r="W25" s="25"/>
      <c r="AA25" s="9">
        <f t="shared" si="0"/>
        <v>0</v>
      </c>
      <c r="AB25" s="9">
        <f t="shared" si="1"/>
        <v>0</v>
      </c>
      <c r="AC25" s="9">
        <f t="shared" si="2"/>
        <v>0</v>
      </c>
      <c r="AD25" s="9">
        <f t="shared" si="3"/>
        <v>0</v>
      </c>
      <c r="AE25" s="9">
        <f t="shared" si="4"/>
        <v>0</v>
      </c>
      <c r="AF25" s="9">
        <f t="shared" si="5"/>
        <v>0</v>
      </c>
      <c r="AG25" s="9">
        <f t="shared" si="6"/>
        <v>0</v>
      </c>
      <c r="AH25" s="9">
        <f t="shared" si="7"/>
        <v>0</v>
      </c>
      <c r="AI25" s="9">
        <f t="shared" si="8"/>
        <v>0</v>
      </c>
      <c r="AJ25" s="9">
        <f t="shared" si="9"/>
        <v>0</v>
      </c>
      <c r="AK25" s="9">
        <f t="shared" si="48"/>
        <v>0</v>
      </c>
      <c r="AL25" s="9">
        <f t="shared" si="12"/>
        <v>0</v>
      </c>
      <c r="AM25" s="9">
        <f t="shared" si="13"/>
        <v>0</v>
      </c>
      <c r="AN25" s="9">
        <f t="shared" si="14"/>
        <v>0</v>
      </c>
      <c r="AO25" s="9">
        <f t="shared" si="15"/>
        <v>0</v>
      </c>
      <c r="AP25" s="9">
        <f t="shared" si="16"/>
        <v>0</v>
      </c>
      <c r="AQ25" s="9">
        <f t="shared" si="17"/>
        <v>0</v>
      </c>
      <c r="AR25" s="9">
        <f t="shared" si="18"/>
        <v>0</v>
      </c>
      <c r="AS25" s="9">
        <f t="shared" si="19"/>
        <v>0</v>
      </c>
      <c r="AT25" s="11">
        <f t="shared" si="20"/>
        <v>0</v>
      </c>
      <c r="AU25" s="11">
        <f t="shared" si="21"/>
        <v>0</v>
      </c>
      <c r="AV25" s="11">
        <f t="shared" si="22"/>
        <v>0</v>
      </c>
      <c r="AW25" s="11">
        <f t="shared" si="23"/>
        <v>0</v>
      </c>
      <c r="AX25" s="9">
        <f t="shared" si="24"/>
        <v>0</v>
      </c>
      <c r="AY25" s="9">
        <f t="shared" si="25"/>
        <v>0</v>
      </c>
      <c r="AZ25" s="9">
        <f t="shared" si="26"/>
        <v>0</v>
      </c>
      <c r="BA25" s="9">
        <f t="shared" si="27"/>
        <v>0</v>
      </c>
      <c r="BB25" s="9">
        <f t="shared" si="28"/>
        <v>0</v>
      </c>
      <c r="BC25" s="9">
        <f t="shared" si="29"/>
        <v>0</v>
      </c>
      <c r="BD25" s="9">
        <f t="shared" si="30"/>
        <v>0</v>
      </c>
      <c r="BE25" s="9">
        <f t="shared" si="31"/>
        <v>0</v>
      </c>
      <c r="BF25" s="37">
        <f t="shared" si="32"/>
      </c>
      <c r="BG25" s="9">
        <f t="shared" si="33"/>
        <v>0</v>
      </c>
      <c r="BH25" s="9">
        <f t="shared" si="34"/>
        <v>0</v>
      </c>
      <c r="BI25" s="9">
        <f t="shared" si="35"/>
        <v>0</v>
      </c>
      <c r="BJ25" s="9">
        <f t="shared" si="36"/>
        <v>0</v>
      </c>
      <c r="BK25" s="9">
        <f t="shared" si="37"/>
        <v>0</v>
      </c>
      <c r="BL25" s="9">
        <f t="shared" si="38"/>
        <v>0</v>
      </c>
      <c r="BM25" s="9">
        <f t="shared" si="39"/>
        <v>0</v>
      </c>
      <c r="BN25" s="9">
        <f t="shared" si="40"/>
        <v>0</v>
      </c>
      <c r="BO25" s="9">
        <f t="shared" si="41"/>
        <v>0</v>
      </c>
      <c r="BP25" s="9">
        <f t="shared" si="42"/>
        <v>0</v>
      </c>
      <c r="BQ25">
        <f t="shared" si="43"/>
        <v>0</v>
      </c>
      <c r="BR25">
        <f t="shared" si="44"/>
        <v>0</v>
      </c>
      <c r="BS25">
        <f t="shared" si="45"/>
        <v>0</v>
      </c>
      <c r="BT25">
        <f t="shared" si="46"/>
        <v>0</v>
      </c>
      <c r="BU25">
        <f t="shared" si="47"/>
        <v>0</v>
      </c>
    </row>
    <row r="26" spans="1:73" ht="12.75">
      <c r="A26" s="25"/>
      <c r="B26" s="25"/>
      <c r="C26" s="25"/>
      <c r="D26" s="26"/>
      <c r="E26" s="36">
        <f ca="1" t="shared" si="11"/>
      </c>
      <c r="F26" s="25"/>
      <c r="G26" s="25"/>
      <c r="H26" s="25"/>
      <c r="I26" s="25"/>
      <c r="J26" s="25"/>
      <c r="K26" s="27"/>
      <c r="L26" s="27"/>
      <c r="M26" s="27"/>
      <c r="N26" s="27"/>
      <c r="O26" s="25"/>
      <c r="P26" s="25"/>
      <c r="Q26" s="25"/>
      <c r="R26" s="25"/>
      <c r="S26" s="25"/>
      <c r="T26" s="25"/>
      <c r="U26" s="25"/>
      <c r="V26" s="25"/>
      <c r="W26" s="25"/>
      <c r="AA26" s="9">
        <f t="shared" si="0"/>
        <v>0</v>
      </c>
      <c r="AB26" s="9">
        <f t="shared" si="1"/>
        <v>0</v>
      </c>
      <c r="AC26" s="9">
        <f t="shared" si="2"/>
        <v>0</v>
      </c>
      <c r="AD26" s="9">
        <f t="shared" si="3"/>
        <v>0</v>
      </c>
      <c r="AE26" s="9">
        <f t="shared" si="4"/>
        <v>0</v>
      </c>
      <c r="AF26" s="9">
        <f t="shared" si="5"/>
        <v>0</v>
      </c>
      <c r="AG26" s="9">
        <f t="shared" si="6"/>
        <v>0</v>
      </c>
      <c r="AH26" s="9">
        <f t="shared" si="7"/>
        <v>0</v>
      </c>
      <c r="AI26" s="9">
        <f t="shared" si="8"/>
        <v>0</v>
      </c>
      <c r="AJ26" s="9">
        <f t="shared" si="9"/>
        <v>0</v>
      </c>
      <c r="AK26" s="9">
        <f t="shared" si="48"/>
        <v>0</v>
      </c>
      <c r="AL26" s="9">
        <f t="shared" si="12"/>
        <v>0</v>
      </c>
      <c r="AM26" s="9">
        <f t="shared" si="13"/>
        <v>0</v>
      </c>
      <c r="AN26" s="9">
        <f t="shared" si="14"/>
        <v>0</v>
      </c>
      <c r="AO26" s="9">
        <f t="shared" si="15"/>
        <v>0</v>
      </c>
      <c r="AP26" s="9">
        <f t="shared" si="16"/>
        <v>0</v>
      </c>
      <c r="AQ26" s="9">
        <f t="shared" si="17"/>
        <v>0</v>
      </c>
      <c r="AR26" s="9">
        <f t="shared" si="18"/>
        <v>0</v>
      </c>
      <c r="AS26" s="9">
        <f t="shared" si="19"/>
        <v>0</v>
      </c>
      <c r="AT26" s="11">
        <f t="shared" si="20"/>
        <v>0</v>
      </c>
      <c r="AU26" s="11">
        <f t="shared" si="21"/>
        <v>0</v>
      </c>
      <c r="AV26" s="11">
        <f t="shared" si="22"/>
        <v>0</v>
      </c>
      <c r="AW26" s="11">
        <f t="shared" si="23"/>
        <v>0</v>
      </c>
      <c r="AX26" s="9">
        <f t="shared" si="24"/>
        <v>0</v>
      </c>
      <c r="AY26" s="9">
        <f t="shared" si="25"/>
        <v>0</v>
      </c>
      <c r="AZ26" s="9">
        <f t="shared" si="26"/>
        <v>0</v>
      </c>
      <c r="BA26" s="9">
        <f t="shared" si="27"/>
        <v>0</v>
      </c>
      <c r="BB26" s="9">
        <f t="shared" si="28"/>
        <v>0</v>
      </c>
      <c r="BC26" s="9">
        <f t="shared" si="29"/>
        <v>0</v>
      </c>
      <c r="BD26" s="9">
        <f t="shared" si="30"/>
        <v>0</v>
      </c>
      <c r="BE26" s="9">
        <f t="shared" si="31"/>
        <v>0</v>
      </c>
      <c r="BF26" s="37">
        <f t="shared" si="32"/>
      </c>
      <c r="BG26" s="9">
        <f t="shared" si="33"/>
        <v>0</v>
      </c>
      <c r="BH26" s="9">
        <f t="shared" si="34"/>
        <v>0</v>
      </c>
      <c r="BI26" s="9">
        <f t="shared" si="35"/>
        <v>0</v>
      </c>
      <c r="BJ26" s="9">
        <f t="shared" si="36"/>
        <v>0</v>
      </c>
      <c r="BK26" s="9">
        <f t="shared" si="37"/>
        <v>0</v>
      </c>
      <c r="BL26" s="9">
        <f t="shared" si="38"/>
        <v>0</v>
      </c>
      <c r="BM26" s="9">
        <f t="shared" si="39"/>
        <v>0</v>
      </c>
      <c r="BN26" s="9">
        <f t="shared" si="40"/>
        <v>0</v>
      </c>
      <c r="BO26" s="9">
        <f t="shared" si="41"/>
        <v>0</v>
      </c>
      <c r="BP26" s="9">
        <f t="shared" si="42"/>
        <v>0</v>
      </c>
      <c r="BQ26">
        <f t="shared" si="43"/>
        <v>0</v>
      </c>
      <c r="BR26">
        <f t="shared" si="44"/>
        <v>0</v>
      </c>
      <c r="BS26">
        <f t="shared" si="45"/>
        <v>0</v>
      </c>
      <c r="BT26">
        <f t="shared" si="46"/>
        <v>0</v>
      </c>
      <c r="BU26">
        <f t="shared" si="47"/>
        <v>0</v>
      </c>
    </row>
    <row r="27" spans="1:73" ht="12.75">
      <c r="A27" s="25"/>
      <c r="B27" s="25"/>
      <c r="C27" s="25"/>
      <c r="D27" s="26"/>
      <c r="E27" s="36">
        <f ca="1" t="shared" si="11"/>
      </c>
      <c r="F27" s="25"/>
      <c r="G27" s="25"/>
      <c r="H27" s="25"/>
      <c r="I27" s="25"/>
      <c r="J27" s="25"/>
      <c r="K27" s="27"/>
      <c r="L27" s="27"/>
      <c r="M27" s="27"/>
      <c r="N27" s="27"/>
      <c r="O27" s="25"/>
      <c r="P27" s="25"/>
      <c r="Q27" s="25"/>
      <c r="R27" s="25"/>
      <c r="S27" s="25"/>
      <c r="T27" s="25"/>
      <c r="U27" s="25"/>
      <c r="V27" s="25"/>
      <c r="W27" s="25"/>
      <c r="AA27" s="9">
        <f t="shared" si="0"/>
        <v>0</v>
      </c>
      <c r="AB27" s="9">
        <f t="shared" si="1"/>
        <v>0</v>
      </c>
      <c r="AC27" s="9">
        <f t="shared" si="2"/>
        <v>0</v>
      </c>
      <c r="AD27" s="9">
        <f t="shared" si="3"/>
        <v>0</v>
      </c>
      <c r="AE27" s="9">
        <f t="shared" si="4"/>
        <v>0</v>
      </c>
      <c r="AF27" s="9">
        <f t="shared" si="5"/>
        <v>0</v>
      </c>
      <c r="AG27" s="9">
        <f t="shared" si="6"/>
        <v>0</v>
      </c>
      <c r="AH27" s="9">
        <f t="shared" si="7"/>
        <v>0</v>
      </c>
      <c r="AI27" s="9">
        <f t="shared" si="8"/>
        <v>0</v>
      </c>
      <c r="AJ27" s="9">
        <f t="shared" si="9"/>
        <v>0</v>
      </c>
      <c r="AK27" s="9">
        <f t="shared" si="48"/>
        <v>0</v>
      </c>
      <c r="AL27" s="9">
        <f t="shared" si="12"/>
        <v>0</v>
      </c>
      <c r="AM27" s="9">
        <f t="shared" si="13"/>
        <v>0</v>
      </c>
      <c r="AN27" s="9">
        <f t="shared" si="14"/>
        <v>0</v>
      </c>
      <c r="AO27" s="9">
        <f t="shared" si="15"/>
        <v>0</v>
      </c>
      <c r="AP27" s="9">
        <f t="shared" si="16"/>
        <v>0</v>
      </c>
      <c r="AQ27" s="9">
        <f t="shared" si="17"/>
        <v>0</v>
      </c>
      <c r="AR27" s="9">
        <f t="shared" si="18"/>
        <v>0</v>
      </c>
      <c r="AS27" s="9">
        <f t="shared" si="19"/>
        <v>0</v>
      </c>
      <c r="AT27" s="11">
        <f t="shared" si="20"/>
        <v>0</v>
      </c>
      <c r="AU27" s="11">
        <f t="shared" si="21"/>
        <v>0</v>
      </c>
      <c r="AV27" s="11">
        <f t="shared" si="22"/>
        <v>0</v>
      </c>
      <c r="AW27" s="11">
        <f t="shared" si="23"/>
        <v>0</v>
      </c>
      <c r="AX27" s="9">
        <f t="shared" si="24"/>
        <v>0</v>
      </c>
      <c r="AY27" s="9">
        <f t="shared" si="25"/>
        <v>0</v>
      </c>
      <c r="AZ27" s="9">
        <f t="shared" si="26"/>
        <v>0</v>
      </c>
      <c r="BA27" s="9">
        <f t="shared" si="27"/>
        <v>0</v>
      </c>
      <c r="BB27" s="9">
        <f t="shared" si="28"/>
        <v>0</v>
      </c>
      <c r="BC27" s="9">
        <f t="shared" si="29"/>
        <v>0</v>
      </c>
      <c r="BD27" s="9">
        <f t="shared" si="30"/>
        <v>0</v>
      </c>
      <c r="BE27" s="9">
        <f t="shared" si="31"/>
        <v>0</v>
      </c>
      <c r="BF27" s="37">
        <f t="shared" si="32"/>
      </c>
      <c r="BG27" s="9">
        <f t="shared" si="33"/>
        <v>0</v>
      </c>
      <c r="BH27" s="9">
        <f t="shared" si="34"/>
        <v>0</v>
      </c>
      <c r="BI27" s="9">
        <f t="shared" si="35"/>
        <v>0</v>
      </c>
      <c r="BJ27" s="9">
        <f t="shared" si="36"/>
        <v>0</v>
      </c>
      <c r="BK27" s="9">
        <f t="shared" si="37"/>
        <v>0</v>
      </c>
      <c r="BL27" s="9">
        <f t="shared" si="38"/>
        <v>0</v>
      </c>
      <c r="BM27" s="9">
        <f t="shared" si="39"/>
        <v>0</v>
      </c>
      <c r="BN27" s="9">
        <f t="shared" si="40"/>
        <v>0</v>
      </c>
      <c r="BO27" s="9">
        <f t="shared" si="41"/>
        <v>0</v>
      </c>
      <c r="BP27" s="9">
        <f t="shared" si="42"/>
        <v>0</v>
      </c>
      <c r="BQ27">
        <f t="shared" si="43"/>
        <v>0</v>
      </c>
      <c r="BR27">
        <f t="shared" si="44"/>
        <v>0</v>
      </c>
      <c r="BS27">
        <f t="shared" si="45"/>
        <v>0</v>
      </c>
      <c r="BT27">
        <f t="shared" si="46"/>
        <v>0</v>
      </c>
      <c r="BU27">
        <f t="shared" si="47"/>
        <v>0</v>
      </c>
    </row>
    <row r="28" spans="1:73" ht="12.75">
      <c r="A28" s="25"/>
      <c r="B28" s="25"/>
      <c r="C28" s="25"/>
      <c r="D28" s="26"/>
      <c r="E28" s="36">
        <f ca="1" t="shared" si="11"/>
      </c>
      <c r="F28" s="25"/>
      <c r="G28" s="25"/>
      <c r="H28" s="25"/>
      <c r="I28" s="25"/>
      <c r="J28" s="25"/>
      <c r="K28" s="27"/>
      <c r="L28" s="27"/>
      <c r="M28" s="27"/>
      <c r="N28" s="27"/>
      <c r="O28" s="25"/>
      <c r="P28" s="25"/>
      <c r="Q28" s="25"/>
      <c r="R28" s="25"/>
      <c r="S28" s="25"/>
      <c r="T28" s="25"/>
      <c r="U28" s="25"/>
      <c r="V28" s="25"/>
      <c r="W28" s="25"/>
      <c r="AA28" s="9">
        <f t="shared" si="0"/>
        <v>0</v>
      </c>
      <c r="AB28" s="9">
        <f t="shared" si="1"/>
        <v>0</v>
      </c>
      <c r="AC28" s="9">
        <f t="shared" si="2"/>
        <v>0</v>
      </c>
      <c r="AD28" s="9">
        <f t="shared" si="3"/>
        <v>0</v>
      </c>
      <c r="AE28" s="9">
        <f t="shared" si="4"/>
        <v>0</v>
      </c>
      <c r="AF28" s="9">
        <f t="shared" si="5"/>
        <v>0</v>
      </c>
      <c r="AG28" s="9">
        <f t="shared" si="6"/>
        <v>0</v>
      </c>
      <c r="AH28" s="9">
        <f t="shared" si="7"/>
        <v>0</v>
      </c>
      <c r="AI28" s="9">
        <f t="shared" si="8"/>
        <v>0</v>
      </c>
      <c r="AJ28" s="9">
        <f t="shared" si="9"/>
        <v>0</v>
      </c>
      <c r="AK28" s="9">
        <f t="shared" si="48"/>
        <v>0</v>
      </c>
      <c r="AL28" s="9">
        <f t="shared" si="12"/>
        <v>0</v>
      </c>
      <c r="AM28" s="9">
        <f t="shared" si="13"/>
        <v>0</v>
      </c>
      <c r="AN28" s="9">
        <f t="shared" si="14"/>
        <v>0</v>
      </c>
      <c r="AO28" s="9">
        <f t="shared" si="15"/>
        <v>0</v>
      </c>
      <c r="AP28" s="9">
        <f t="shared" si="16"/>
        <v>0</v>
      </c>
      <c r="AQ28" s="9">
        <f t="shared" si="17"/>
        <v>0</v>
      </c>
      <c r="AR28" s="9">
        <f t="shared" si="18"/>
        <v>0</v>
      </c>
      <c r="AS28" s="9">
        <f t="shared" si="19"/>
        <v>0</v>
      </c>
      <c r="AT28" s="11">
        <f t="shared" si="20"/>
        <v>0</v>
      </c>
      <c r="AU28" s="11">
        <f t="shared" si="21"/>
        <v>0</v>
      </c>
      <c r="AV28" s="11">
        <f t="shared" si="22"/>
        <v>0</v>
      </c>
      <c r="AW28" s="11">
        <f t="shared" si="23"/>
        <v>0</v>
      </c>
      <c r="AX28" s="9">
        <f t="shared" si="24"/>
        <v>0</v>
      </c>
      <c r="AY28" s="9">
        <f t="shared" si="25"/>
        <v>0</v>
      </c>
      <c r="AZ28" s="9">
        <f t="shared" si="26"/>
        <v>0</v>
      </c>
      <c r="BA28" s="9">
        <f t="shared" si="27"/>
        <v>0</v>
      </c>
      <c r="BB28" s="9">
        <f t="shared" si="28"/>
        <v>0</v>
      </c>
      <c r="BC28" s="9">
        <f t="shared" si="29"/>
        <v>0</v>
      </c>
      <c r="BD28" s="9">
        <f t="shared" si="30"/>
        <v>0</v>
      </c>
      <c r="BE28" s="9">
        <f t="shared" si="31"/>
        <v>0</v>
      </c>
      <c r="BF28" s="37">
        <f t="shared" si="32"/>
      </c>
      <c r="BG28" s="9">
        <f t="shared" si="33"/>
        <v>0</v>
      </c>
      <c r="BH28" s="9">
        <f t="shared" si="34"/>
        <v>0</v>
      </c>
      <c r="BI28" s="9">
        <f t="shared" si="35"/>
        <v>0</v>
      </c>
      <c r="BJ28" s="9">
        <f t="shared" si="36"/>
        <v>0</v>
      </c>
      <c r="BK28" s="9">
        <f t="shared" si="37"/>
        <v>0</v>
      </c>
      <c r="BL28" s="9">
        <f t="shared" si="38"/>
        <v>0</v>
      </c>
      <c r="BM28" s="9">
        <f t="shared" si="39"/>
        <v>0</v>
      </c>
      <c r="BN28" s="9">
        <f t="shared" si="40"/>
        <v>0</v>
      </c>
      <c r="BO28" s="9">
        <f t="shared" si="41"/>
        <v>0</v>
      </c>
      <c r="BP28" s="9">
        <f t="shared" si="42"/>
        <v>0</v>
      </c>
      <c r="BQ28">
        <f t="shared" si="43"/>
        <v>0</v>
      </c>
      <c r="BR28">
        <f t="shared" si="44"/>
        <v>0</v>
      </c>
      <c r="BS28">
        <f t="shared" si="45"/>
        <v>0</v>
      </c>
      <c r="BT28">
        <f t="shared" si="46"/>
        <v>0</v>
      </c>
      <c r="BU28">
        <f t="shared" si="47"/>
        <v>0</v>
      </c>
    </row>
    <row r="29" spans="1:73" ht="12.75">
      <c r="A29" s="25"/>
      <c r="B29" s="25"/>
      <c r="C29" s="25"/>
      <c r="D29" s="26"/>
      <c r="E29" s="36">
        <f ca="1" t="shared" si="11"/>
      </c>
      <c r="F29" s="25"/>
      <c r="G29" s="25"/>
      <c r="H29" s="25"/>
      <c r="I29" s="25"/>
      <c r="J29" s="25"/>
      <c r="K29" s="27"/>
      <c r="L29" s="27"/>
      <c r="M29" s="27"/>
      <c r="N29" s="27"/>
      <c r="O29" s="25"/>
      <c r="P29" s="25"/>
      <c r="Q29" s="25"/>
      <c r="R29" s="25"/>
      <c r="S29" s="25"/>
      <c r="T29" s="25"/>
      <c r="U29" s="25"/>
      <c r="V29" s="25"/>
      <c r="W29" s="25"/>
      <c r="AA29" s="9">
        <f t="shared" si="0"/>
        <v>0</v>
      </c>
      <c r="AB29" s="9">
        <f t="shared" si="1"/>
        <v>0</v>
      </c>
      <c r="AC29" s="9">
        <f t="shared" si="2"/>
        <v>0</v>
      </c>
      <c r="AD29" s="9">
        <f t="shared" si="3"/>
        <v>0</v>
      </c>
      <c r="AE29" s="9">
        <f t="shared" si="4"/>
        <v>0</v>
      </c>
      <c r="AF29" s="9">
        <f t="shared" si="5"/>
        <v>0</v>
      </c>
      <c r="AG29" s="9">
        <f t="shared" si="6"/>
        <v>0</v>
      </c>
      <c r="AH29" s="9">
        <f t="shared" si="7"/>
        <v>0</v>
      </c>
      <c r="AI29" s="9">
        <f t="shared" si="8"/>
        <v>0</v>
      </c>
      <c r="AJ29" s="9">
        <f t="shared" si="9"/>
        <v>0</v>
      </c>
      <c r="AK29" s="9">
        <f t="shared" si="48"/>
        <v>0</v>
      </c>
      <c r="AL29" s="9">
        <f t="shared" si="12"/>
        <v>0</v>
      </c>
      <c r="AM29" s="9">
        <f t="shared" si="13"/>
        <v>0</v>
      </c>
      <c r="AN29" s="9">
        <f t="shared" si="14"/>
        <v>0</v>
      </c>
      <c r="AO29" s="9">
        <f t="shared" si="15"/>
        <v>0</v>
      </c>
      <c r="AP29" s="9">
        <f t="shared" si="16"/>
        <v>0</v>
      </c>
      <c r="AQ29" s="9">
        <f t="shared" si="17"/>
        <v>0</v>
      </c>
      <c r="AR29" s="9">
        <f t="shared" si="18"/>
        <v>0</v>
      </c>
      <c r="AS29" s="9">
        <f t="shared" si="19"/>
        <v>0</v>
      </c>
      <c r="AT29" s="11">
        <f t="shared" si="20"/>
        <v>0</v>
      </c>
      <c r="AU29" s="11">
        <f t="shared" si="21"/>
        <v>0</v>
      </c>
      <c r="AV29" s="11">
        <f t="shared" si="22"/>
        <v>0</v>
      </c>
      <c r="AW29" s="11">
        <f t="shared" si="23"/>
        <v>0</v>
      </c>
      <c r="AX29" s="9">
        <f t="shared" si="24"/>
        <v>0</v>
      </c>
      <c r="AY29" s="9">
        <f t="shared" si="25"/>
        <v>0</v>
      </c>
      <c r="AZ29" s="9">
        <f t="shared" si="26"/>
        <v>0</v>
      </c>
      <c r="BA29" s="9">
        <f t="shared" si="27"/>
        <v>0</v>
      </c>
      <c r="BB29" s="9">
        <f t="shared" si="28"/>
        <v>0</v>
      </c>
      <c r="BC29" s="9">
        <f t="shared" si="29"/>
        <v>0</v>
      </c>
      <c r="BD29" s="9">
        <f t="shared" si="30"/>
        <v>0</v>
      </c>
      <c r="BE29" s="9">
        <f t="shared" si="31"/>
        <v>0</v>
      </c>
      <c r="BF29" s="37">
        <f t="shared" si="32"/>
      </c>
      <c r="BG29" s="9">
        <f t="shared" si="33"/>
        <v>0</v>
      </c>
      <c r="BH29" s="9">
        <f t="shared" si="34"/>
        <v>0</v>
      </c>
      <c r="BI29" s="9">
        <f t="shared" si="35"/>
        <v>0</v>
      </c>
      <c r="BJ29" s="9">
        <f t="shared" si="36"/>
        <v>0</v>
      </c>
      <c r="BK29" s="9">
        <f t="shared" si="37"/>
        <v>0</v>
      </c>
      <c r="BL29" s="9">
        <f t="shared" si="38"/>
        <v>0</v>
      </c>
      <c r="BM29" s="9">
        <f t="shared" si="39"/>
        <v>0</v>
      </c>
      <c r="BN29" s="9">
        <f t="shared" si="40"/>
        <v>0</v>
      </c>
      <c r="BO29" s="9">
        <f t="shared" si="41"/>
        <v>0</v>
      </c>
      <c r="BP29" s="9">
        <f t="shared" si="42"/>
        <v>0</v>
      </c>
      <c r="BQ29">
        <f t="shared" si="43"/>
        <v>0</v>
      </c>
      <c r="BR29">
        <f t="shared" si="44"/>
        <v>0</v>
      </c>
      <c r="BS29">
        <f t="shared" si="45"/>
        <v>0</v>
      </c>
      <c r="BT29">
        <f t="shared" si="46"/>
        <v>0</v>
      </c>
      <c r="BU29">
        <f t="shared" si="47"/>
        <v>0</v>
      </c>
    </row>
    <row r="30" spans="1:73" ht="12.75">
      <c r="A30" s="25"/>
      <c r="B30" s="25"/>
      <c r="C30" s="25"/>
      <c r="D30" s="26"/>
      <c r="E30" s="36">
        <f ca="1" t="shared" si="11"/>
      </c>
      <c r="F30" s="25"/>
      <c r="G30" s="25"/>
      <c r="H30" s="25"/>
      <c r="I30" s="25"/>
      <c r="J30" s="25"/>
      <c r="K30" s="27"/>
      <c r="L30" s="27"/>
      <c r="M30" s="27"/>
      <c r="N30" s="27"/>
      <c r="O30" s="25"/>
      <c r="P30" s="25"/>
      <c r="Q30" s="25"/>
      <c r="R30" s="25"/>
      <c r="S30" s="25"/>
      <c r="T30" s="25"/>
      <c r="U30" s="25"/>
      <c r="V30" s="25"/>
      <c r="W30" s="25"/>
      <c r="AA30" s="9">
        <f t="shared" si="0"/>
        <v>0</v>
      </c>
      <c r="AB30" s="9">
        <f t="shared" si="1"/>
        <v>0</v>
      </c>
      <c r="AC30" s="9">
        <f t="shared" si="2"/>
        <v>0</v>
      </c>
      <c r="AD30" s="9">
        <f t="shared" si="3"/>
        <v>0</v>
      </c>
      <c r="AE30" s="9">
        <f t="shared" si="4"/>
        <v>0</v>
      </c>
      <c r="AF30" s="9">
        <f t="shared" si="5"/>
        <v>0</v>
      </c>
      <c r="AG30" s="9">
        <f t="shared" si="6"/>
        <v>0</v>
      </c>
      <c r="AH30" s="9">
        <f t="shared" si="7"/>
        <v>0</v>
      </c>
      <c r="AI30" s="9">
        <f t="shared" si="8"/>
        <v>0</v>
      </c>
      <c r="AJ30" s="9">
        <f t="shared" si="9"/>
        <v>0</v>
      </c>
      <c r="AK30" s="9">
        <f t="shared" si="48"/>
        <v>0</v>
      </c>
      <c r="AL30" s="9">
        <f t="shared" si="12"/>
        <v>0</v>
      </c>
      <c r="AM30" s="9">
        <f t="shared" si="13"/>
        <v>0</v>
      </c>
      <c r="AN30" s="9">
        <f t="shared" si="14"/>
        <v>0</v>
      </c>
      <c r="AO30" s="9">
        <f t="shared" si="15"/>
        <v>0</v>
      </c>
      <c r="AP30" s="9">
        <f t="shared" si="16"/>
        <v>0</v>
      </c>
      <c r="AQ30" s="9">
        <f t="shared" si="17"/>
        <v>0</v>
      </c>
      <c r="AR30" s="9">
        <f t="shared" si="18"/>
        <v>0</v>
      </c>
      <c r="AS30" s="9">
        <f t="shared" si="19"/>
        <v>0</v>
      </c>
      <c r="AT30" s="11">
        <f t="shared" si="20"/>
        <v>0</v>
      </c>
      <c r="AU30" s="11">
        <f t="shared" si="21"/>
        <v>0</v>
      </c>
      <c r="AV30" s="11">
        <f t="shared" si="22"/>
        <v>0</v>
      </c>
      <c r="AW30" s="11">
        <f t="shared" si="23"/>
        <v>0</v>
      </c>
      <c r="AX30" s="9">
        <f t="shared" si="24"/>
        <v>0</v>
      </c>
      <c r="AY30" s="9">
        <f t="shared" si="25"/>
        <v>0</v>
      </c>
      <c r="AZ30" s="9">
        <f t="shared" si="26"/>
        <v>0</v>
      </c>
      <c r="BA30" s="9">
        <f t="shared" si="27"/>
        <v>0</v>
      </c>
      <c r="BB30" s="9">
        <f t="shared" si="28"/>
        <v>0</v>
      </c>
      <c r="BC30" s="9">
        <f t="shared" si="29"/>
        <v>0</v>
      </c>
      <c r="BD30" s="9">
        <f t="shared" si="30"/>
        <v>0</v>
      </c>
      <c r="BE30" s="9">
        <f t="shared" si="31"/>
        <v>0</v>
      </c>
      <c r="BF30" s="37">
        <f t="shared" si="32"/>
      </c>
      <c r="BG30" s="9">
        <f t="shared" si="33"/>
        <v>0</v>
      </c>
      <c r="BH30" s="9">
        <f t="shared" si="34"/>
        <v>0</v>
      </c>
      <c r="BI30" s="9">
        <f t="shared" si="35"/>
        <v>0</v>
      </c>
      <c r="BJ30" s="9">
        <f t="shared" si="36"/>
        <v>0</v>
      </c>
      <c r="BK30" s="9">
        <f t="shared" si="37"/>
        <v>0</v>
      </c>
      <c r="BL30" s="9">
        <f t="shared" si="38"/>
        <v>0</v>
      </c>
      <c r="BM30" s="9">
        <f t="shared" si="39"/>
        <v>0</v>
      </c>
      <c r="BN30" s="9">
        <f t="shared" si="40"/>
        <v>0</v>
      </c>
      <c r="BO30" s="9">
        <f t="shared" si="41"/>
        <v>0</v>
      </c>
      <c r="BP30" s="9">
        <f t="shared" si="42"/>
        <v>0</v>
      </c>
      <c r="BQ30">
        <f t="shared" si="43"/>
        <v>0</v>
      </c>
      <c r="BR30">
        <f t="shared" si="44"/>
        <v>0</v>
      </c>
      <c r="BS30">
        <f t="shared" si="45"/>
        <v>0</v>
      </c>
      <c r="BT30">
        <f t="shared" si="46"/>
        <v>0</v>
      </c>
      <c r="BU30">
        <f t="shared" si="47"/>
        <v>0</v>
      </c>
    </row>
    <row r="31" spans="1:73" ht="12.75">
      <c r="A31" s="25"/>
      <c r="B31" s="25"/>
      <c r="C31" s="25"/>
      <c r="D31" s="26"/>
      <c r="E31" s="36">
        <f ca="1" t="shared" si="11"/>
      </c>
      <c r="F31" s="25"/>
      <c r="G31" s="25"/>
      <c r="H31" s="25"/>
      <c r="I31" s="25"/>
      <c r="J31" s="25"/>
      <c r="K31" s="27"/>
      <c r="L31" s="27"/>
      <c r="M31" s="27"/>
      <c r="N31" s="27"/>
      <c r="O31" s="25"/>
      <c r="P31" s="25"/>
      <c r="Q31" s="25"/>
      <c r="R31" s="25"/>
      <c r="S31" s="25"/>
      <c r="T31" s="25"/>
      <c r="U31" s="25"/>
      <c r="V31" s="25"/>
      <c r="W31" s="25"/>
      <c r="AA31" s="9">
        <f t="shared" si="0"/>
        <v>0</v>
      </c>
      <c r="AB31" s="9">
        <f t="shared" si="1"/>
        <v>0</v>
      </c>
      <c r="AC31" s="9">
        <f t="shared" si="2"/>
        <v>0</v>
      </c>
      <c r="AD31" s="9">
        <f t="shared" si="3"/>
        <v>0</v>
      </c>
      <c r="AE31" s="9">
        <f t="shared" si="4"/>
        <v>0</v>
      </c>
      <c r="AF31" s="9">
        <f t="shared" si="5"/>
        <v>0</v>
      </c>
      <c r="AG31" s="9">
        <f t="shared" si="6"/>
        <v>0</v>
      </c>
      <c r="AH31" s="9">
        <f t="shared" si="7"/>
        <v>0</v>
      </c>
      <c r="AI31" s="9">
        <f t="shared" si="8"/>
        <v>0</v>
      </c>
      <c r="AJ31" s="9">
        <f t="shared" si="9"/>
        <v>0</v>
      </c>
      <c r="AK31" s="9">
        <f t="shared" si="48"/>
        <v>0</v>
      </c>
      <c r="AL31" s="9">
        <f t="shared" si="12"/>
        <v>0</v>
      </c>
      <c r="AM31" s="9">
        <f t="shared" si="13"/>
        <v>0</v>
      </c>
      <c r="AN31" s="9">
        <f t="shared" si="14"/>
        <v>0</v>
      </c>
      <c r="AO31" s="9">
        <f t="shared" si="15"/>
        <v>0</v>
      </c>
      <c r="AP31" s="9">
        <f t="shared" si="16"/>
        <v>0</v>
      </c>
      <c r="AQ31" s="9">
        <f t="shared" si="17"/>
        <v>0</v>
      </c>
      <c r="AR31" s="9">
        <f t="shared" si="18"/>
        <v>0</v>
      </c>
      <c r="AS31" s="9">
        <f t="shared" si="19"/>
        <v>0</v>
      </c>
      <c r="AT31" s="11">
        <f t="shared" si="20"/>
        <v>0</v>
      </c>
      <c r="AU31" s="11">
        <f t="shared" si="21"/>
        <v>0</v>
      </c>
      <c r="AV31" s="11">
        <f t="shared" si="22"/>
        <v>0</v>
      </c>
      <c r="AW31" s="11">
        <f t="shared" si="23"/>
        <v>0</v>
      </c>
      <c r="AX31" s="9">
        <f t="shared" si="24"/>
        <v>0</v>
      </c>
      <c r="AY31" s="9">
        <f t="shared" si="25"/>
        <v>0</v>
      </c>
      <c r="AZ31" s="9">
        <f t="shared" si="26"/>
        <v>0</v>
      </c>
      <c r="BA31" s="9">
        <f t="shared" si="27"/>
        <v>0</v>
      </c>
      <c r="BB31" s="9">
        <f t="shared" si="28"/>
        <v>0</v>
      </c>
      <c r="BC31" s="9">
        <f t="shared" si="29"/>
        <v>0</v>
      </c>
      <c r="BD31" s="9">
        <f t="shared" si="30"/>
        <v>0</v>
      </c>
      <c r="BE31" s="9">
        <f t="shared" si="31"/>
        <v>0</v>
      </c>
      <c r="BF31" s="37">
        <f t="shared" si="32"/>
      </c>
      <c r="BG31" s="9">
        <f t="shared" si="33"/>
        <v>0</v>
      </c>
      <c r="BH31" s="9">
        <f t="shared" si="34"/>
        <v>0</v>
      </c>
      <c r="BI31" s="9">
        <f t="shared" si="35"/>
        <v>0</v>
      </c>
      <c r="BJ31" s="9">
        <f t="shared" si="36"/>
        <v>0</v>
      </c>
      <c r="BK31" s="9">
        <f t="shared" si="37"/>
        <v>0</v>
      </c>
      <c r="BL31" s="9">
        <f t="shared" si="38"/>
        <v>0</v>
      </c>
      <c r="BM31" s="9">
        <f t="shared" si="39"/>
        <v>0</v>
      </c>
      <c r="BN31" s="9">
        <f t="shared" si="40"/>
        <v>0</v>
      </c>
      <c r="BO31" s="9">
        <f t="shared" si="41"/>
        <v>0</v>
      </c>
      <c r="BP31" s="9">
        <f t="shared" si="42"/>
        <v>0</v>
      </c>
      <c r="BQ31">
        <f t="shared" si="43"/>
        <v>0</v>
      </c>
      <c r="BR31">
        <f t="shared" si="44"/>
        <v>0</v>
      </c>
      <c r="BS31">
        <f t="shared" si="45"/>
        <v>0</v>
      </c>
      <c r="BT31">
        <f t="shared" si="46"/>
        <v>0</v>
      </c>
      <c r="BU31">
        <f t="shared" si="47"/>
        <v>0</v>
      </c>
    </row>
    <row r="32" spans="1:73" ht="12.75">
      <c r="A32" s="25"/>
      <c r="B32" s="25"/>
      <c r="C32" s="25"/>
      <c r="D32" s="26"/>
      <c r="E32" s="36">
        <f ca="1" t="shared" si="11"/>
      </c>
      <c r="F32" s="25"/>
      <c r="G32" s="25"/>
      <c r="H32" s="25"/>
      <c r="I32" s="25"/>
      <c r="J32" s="25"/>
      <c r="K32" s="27"/>
      <c r="L32" s="27"/>
      <c r="M32" s="27"/>
      <c r="N32" s="27"/>
      <c r="O32" s="25"/>
      <c r="P32" s="25"/>
      <c r="Q32" s="25"/>
      <c r="R32" s="25"/>
      <c r="S32" s="25"/>
      <c r="T32" s="25"/>
      <c r="U32" s="25"/>
      <c r="V32" s="25"/>
      <c r="W32" s="25"/>
      <c r="AA32" s="9">
        <f t="shared" si="0"/>
        <v>0</v>
      </c>
      <c r="AB32" s="9">
        <f t="shared" si="1"/>
        <v>0</v>
      </c>
      <c r="AC32" s="9">
        <f t="shared" si="2"/>
        <v>0</v>
      </c>
      <c r="AD32" s="9">
        <f t="shared" si="3"/>
        <v>0</v>
      </c>
      <c r="AE32" s="9">
        <f t="shared" si="4"/>
        <v>0</v>
      </c>
      <c r="AF32" s="9">
        <f t="shared" si="5"/>
        <v>0</v>
      </c>
      <c r="AG32" s="9">
        <f t="shared" si="6"/>
        <v>0</v>
      </c>
      <c r="AH32" s="9">
        <f t="shared" si="7"/>
        <v>0</v>
      </c>
      <c r="AI32" s="9">
        <f t="shared" si="8"/>
        <v>0</v>
      </c>
      <c r="AJ32" s="9">
        <f t="shared" si="9"/>
        <v>0</v>
      </c>
      <c r="AK32" s="9">
        <f t="shared" si="48"/>
        <v>0</v>
      </c>
      <c r="AL32" s="9">
        <f t="shared" si="12"/>
        <v>0</v>
      </c>
      <c r="AM32" s="9">
        <f t="shared" si="13"/>
        <v>0</v>
      </c>
      <c r="AN32" s="9">
        <f t="shared" si="14"/>
        <v>0</v>
      </c>
      <c r="AO32" s="9">
        <f t="shared" si="15"/>
        <v>0</v>
      </c>
      <c r="AP32" s="9">
        <f t="shared" si="16"/>
        <v>0</v>
      </c>
      <c r="AQ32" s="9">
        <f t="shared" si="17"/>
        <v>0</v>
      </c>
      <c r="AR32" s="9">
        <f t="shared" si="18"/>
        <v>0</v>
      </c>
      <c r="AS32" s="9">
        <f t="shared" si="19"/>
        <v>0</v>
      </c>
      <c r="AT32" s="11">
        <f t="shared" si="20"/>
        <v>0</v>
      </c>
      <c r="AU32" s="11">
        <f t="shared" si="21"/>
        <v>0</v>
      </c>
      <c r="AV32" s="11">
        <f t="shared" si="22"/>
        <v>0</v>
      </c>
      <c r="AW32" s="11">
        <f t="shared" si="23"/>
        <v>0</v>
      </c>
      <c r="AX32" s="9">
        <f t="shared" si="24"/>
        <v>0</v>
      </c>
      <c r="AY32" s="9">
        <f t="shared" si="25"/>
        <v>0</v>
      </c>
      <c r="AZ32" s="9">
        <f t="shared" si="26"/>
        <v>0</v>
      </c>
      <c r="BA32" s="9">
        <f t="shared" si="27"/>
        <v>0</v>
      </c>
      <c r="BB32" s="9">
        <f t="shared" si="28"/>
        <v>0</v>
      </c>
      <c r="BC32" s="9">
        <f t="shared" si="29"/>
        <v>0</v>
      </c>
      <c r="BD32" s="9">
        <f t="shared" si="30"/>
        <v>0</v>
      </c>
      <c r="BE32" s="9">
        <f t="shared" si="31"/>
        <v>0</v>
      </c>
      <c r="BF32" s="37">
        <f t="shared" si="32"/>
      </c>
      <c r="BG32" s="9">
        <f t="shared" si="33"/>
        <v>0</v>
      </c>
      <c r="BH32" s="9">
        <f t="shared" si="34"/>
        <v>0</v>
      </c>
      <c r="BI32" s="9">
        <f t="shared" si="35"/>
        <v>0</v>
      </c>
      <c r="BJ32" s="9">
        <f t="shared" si="36"/>
        <v>0</v>
      </c>
      <c r="BK32" s="9">
        <f t="shared" si="37"/>
        <v>0</v>
      </c>
      <c r="BL32" s="9">
        <f t="shared" si="38"/>
        <v>0</v>
      </c>
      <c r="BM32" s="9">
        <f t="shared" si="39"/>
        <v>0</v>
      </c>
      <c r="BN32" s="9">
        <f t="shared" si="40"/>
        <v>0</v>
      </c>
      <c r="BO32" s="9">
        <f t="shared" si="41"/>
        <v>0</v>
      </c>
      <c r="BP32" s="9">
        <f t="shared" si="42"/>
        <v>0</v>
      </c>
      <c r="BQ32">
        <f t="shared" si="43"/>
        <v>0</v>
      </c>
      <c r="BR32">
        <f t="shared" si="44"/>
        <v>0</v>
      </c>
      <c r="BS32">
        <f t="shared" si="45"/>
        <v>0</v>
      </c>
      <c r="BT32">
        <f t="shared" si="46"/>
        <v>0</v>
      </c>
      <c r="BU32">
        <f t="shared" si="47"/>
        <v>0</v>
      </c>
    </row>
    <row r="33" spans="1:73" ht="12.75">
      <c r="A33" s="25"/>
      <c r="B33" s="25"/>
      <c r="C33" s="25"/>
      <c r="D33" s="26"/>
      <c r="E33" s="36">
        <f ca="1" t="shared" si="11"/>
      </c>
      <c r="F33" s="25"/>
      <c r="G33" s="25"/>
      <c r="H33" s="25"/>
      <c r="I33" s="25"/>
      <c r="J33" s="25"/>
      <c r="K33" s="27"/>
      <c r="L33" s="27"/>
      <c r="M33" s="27"/>
      <c r="N33" s="27"/>
      <c r="O33" s="25"/>
      <c r="P33" s="25"/>
      <c r="Q33" s="25"/>
      <c r="R33" s="25"/>
      <c r="S33" s="25"/>
      <c r="T33" s="25"/>
      <c r="U33" s="25"/>
      <c r="V33" s="25"/>
      <c r="W33" s="25"/>
      <c r="AA33" s="9">
        <f t="shared" si="0"/>
        <v>0</v>
      </c>
      <c r="AB33" s="9">
        <f t="shared" si="1"/>
        <v>0</v>
      </c>
      <c r="AC33" s="9">
        <f t="shared" si="2"/>
        <v>0</v>
      </c>
      <c r="AD33" s="9">
        <f t="shared" si="3"/>
        <v>0</v>
      </c>
      <c r="AE33" s="9">
        <f t="shared" si="4"/>
        <v>0</v>
      </c>
      <c r="AF33" s="9">
        <f t="shared" si="5"/>
        <v>0</v>
      </c>
      <c r="AG33" s="9">
        <f t="shared" si="6"/>
        <v>0</v>
      </c>
      <c r="AH33" s="9">
        <f t="shared" si="7"/>
        <v>0</v>
      </c>
      <c r="AI33" s="9">
        <f t="shared" si="8"/>
        <v>0</v>
      </c>
      <c r="AJ33" s="9">
        <f t="shared" si="9"/>
        <v>0</v>
      </c>
      <c r="AK33" s="9">
        <f t="shared" si="48"/>
        <v>0</v>
      </c>
      <c r="AL33" s="9">
        <f t="shared" si="12"/>
        <v>0</v>
      </c>
      <c r="AM33" s="9">
        <f t="shared" si="13"/>
        <v>0</v>
      </c>
      <c r="AN33" s="9">
        <f t="shared" si="14"/>
        <v>0</v>
      </c>
      <c r="AO33" s="9">
        <f t="shared" si="15"/>
        <v>0</v>
      </c>
      <c r="AP33" s="9">
        <f t="shared" si="16"/>
        <v>0</v>
      </c>
      <c r="AQ33" s="9">
        <f t="shared" si="17"/>
        <v>0</v>
      </c>
      <c r="AR33" s="9">
        <f t="shared" si="18"/>
        <v>0</v>
      </c>
      <c r="AS33" s="9">
        <f t="shared" si="19"/>
        <v>0</v>
      </c>
      <c r="AT33" s="11">
        <f t="shared" si="20"/>
        <v>0</v>
      </c>
      <c r="AU33" s="11">
        <f t="shared" si="21"/>
        <v>0</v>
      </c>
      <c r="AV33" s="11">
        <f t="shared" si="22"/>
        <v>0</v>
      </c>
      <c r="AW33" s="11">
        <f t="shared" si="23"/>
        <v>0</v>
      </c>
      <c r="AX33" s="9">
        <f t="shared" si="24"/>
        <v>0</v>
      </c>
      <c r="AY33" s="9">
        <f t="shared" si="25"/>
        <v>0</v>
      </c>
      <c r="AZ33" s="9">
        <f t="shared" si="26"/>
        <v>0</v>
      </c>
      <c r="BA33" s="9">
        <f t="shared" si="27"/>
        <v>0</v>
      </c>
      <c r="BB33" s="9">
        <f t="shared" si="28"/>
        <v>0</v>
      </c>
      <c r="BC33" s="9">
        <f t="shared" si="29"/>
        <v>0</v>
      </c>
      <c r="BD33" s="9">
        <f t="shared" si="30"/>
        <v>0</v>
      </c>
      <c r="BE33" s="9">
        <f t="shared" si="31"/>
        <v>0</v>
      </c>
      <c r="BF33" s="37">
        <f t="shared" si="32"/>
      </c>
      <c r="BG33" s="9">
        <f t="shared" si="33"/>
        <v>0</v>
      </c>
      <c r="BH33" s="9">
        <f t="shared" si="34"/>
        <v>0</v>
      </c>
      <c r="BI33" s="9">
        <f t="shared" si="35"/>
        <v>0</v>
      </c>
      <c r="BJ33" s="9">
        <f t="shared" si="36"/>
        <v>0</v>
      </c>
      <c r="BK33" s="9">
        <f t="shared" si="37"/>
        <v>0</v>
      </c>
      <c r="BL33" s="9">
        <f t="shared" si="38"/>
        <v>0</v>
      </c>
      <c r="BM33" s="9">
        <f t="shared" si="39"/>
        <v>0</v>
      </c>
      <c r="BN33" s="9">
        <f t="shared" si="40"/>
        <v>0</v>
      </c>
      <c r="BO33" s="9">
        <f t="shared" si="41"/>
        <v>0</v>
      </c>
      <c r="BP33" s="9">
        <f t="shared" si="42"/>
        <v>0</v>
      </c>
      <c r="BQ33">
        <f t="shared" si="43"/>
        <v>0</v>
      </c>
      <c r="BR33">
        <f t="shared" si="44"/>
        <v>0</v>
      </c>
      <c r="BS33">
        <f t="shared" si="45"/>
        <v>0</v>
      </c>
      <c r="BT33">
        <f t="shared" si="46"/>
        <v>0</v>
      </c>
      <c r="BU33">
        <f t="shared" si="47"/>
        <v>0</v>
      </c>
    </row>
    <row r="34" spans="1:73" ht="12.75">
      <c r="A34" s="25"/>
      <c r="B34" s="25"/>
      <c r="C34" s="25"/>
      <c r="D34" s="26"/>
      <c r="E34" s="36">
        <f ca="1" t="shared" si="11"/>
      </c>
      <c r="F34" s="25"/>
      <c r="G34" s="25"/>
      <c r="H34" s="25"/>
      <c r="I34" s="25"/>
      <c r="J34" s="25"/>
      <c r="K34" s="27"/>
      <c r="L34" s="27"/>
      <c r="M34" s="27"/>
      <c r="N34" s="27"/>
      <c r="O34" s="25"/>
      <c r="P34" s="25"/>
      <c r="Q34" s="25"/>
      <c r="R34" s="25"/>
      <c r="S34" s="25"/>
      <c r="T34" s="25"/>
      <c r="U34" s="25"/>
      <c r="V34" s="25"/>
      <c r="W34" s="25"/>
      <c r="AA34" s="9">
        <f t="shared" si="0"/>
        <v>0</v>
      </c>
      <c r="AB34" s="9">
        <f t="shared" si="1"/>
        <v>0</v>
      </c>
      <c r="AC34" s="9">
        <f t="shared" si="2"/>
        <v>0</v>
      </c>
      <c r="AD34" s="9">
        <f t="shared" si="3"/>
        <v>0</v>
      </c>
      <c r="AE34" s="9">
        <f t="shared" si="4"/>
        <v>0</v>
      </c>
      <c r="AF34" s="9">
        <f t="shared" si="5"/>
        <v>0</v>
      </c>
      <c r="AG34" s="9">
        <f t="shared" si="6"/>
        <v>0</v>
      </c>
      <c r="AH34" s="9">
        <f t="shared" si="7"/>
        <v>0</v>
      </c>
      <c r="AI34" s="9">
        <f t="shared" si="8"/>
        <v>0</v>
      </c>
      <c r="AJ34" s="9">
        <f t="shared" si="9"/>
        <v>0</v>
      </c>
      <c r="AK34" s="9">
        <f t="shared" si="48"/>
        <v>0</v>
      </c>
      <c r="AL34" s="9">
        <f t="shared" si="12"/>
        <v>0</v>
      </c>
      <c r="AM34" s="9">
        <f t="shared" si="13"/>
        <v>0</v>
      </c>
      <c r="AN34" s="9">
        <f t="shared" si="14"/>
        <v>0</v>
      </c>
      <c r="AO34" s="9">
        <f t="shared" si="15"/>
        <v>0</v>
      </c>
      <c r="AP34" s="9">
        <f t="shared" si="16"/>
        <v>0</v>
      </c>
      <c r="AQ34" s="9">
        <f t="shared" si="17"/>
        <v>0</v>
      </c>
      <c r="AR34" s="9">
        <f t="shared" si="18"/>
        <v>0</v>
      </c>
      <c r="AS34" s="9">
        <f t="shared" si="19"/>
        <v>0</v>
      </c>
      <c r="AT34" s="11">
        <f t="shared" si="20"/>
        <v>0</v>
      </c>
      <c r="AU34" s="11">
        <f t="shared" si="21"/>
        <v>0</v>
      </c>
      <c r="AV34" s="11">
        <f t="shared" si="22"/>
        <v>0</v>
      </c>
      <c r="AW34" s="11">
        <f t="shared" si="23"/>
        <v>0</v>
      </c>
      <c r="AX34" s="9">
        <f t="shared" si="24"/>
        <v>0</v>
      </c>
      <c r="AY34" s="9">
        <f t="shared" si="25"/>
        <v>0</v>
      </c>
      <c r="AZ34" s="9">
        <f t="shared" si="26"/>
        <v>0</v>
      </c>
      <c r="BA34" s="9">
        <f t="shared" si="27"/>
        <v>0</v>
      </c>
      <c r="BB34" s="9">
        <f t="shared" si="28"/>
        <v>0</v>
      </c>
      <c r="BC34" s="9">
        <f t="shared" si="29"/>
        <v>0</v>
      </c>
      <c r="BD34" s="9">
        <f t="shared" si="30"/>
        <v>0</v>
      </c>
      <c r="BE34" s="9">
        <f t="shared" si="31"/>
        <v>0</v>
      </c>
      <c r="BF34" s="37">
        <f t="shared" si="32"/>
      </c>
      <c r="BG34" s="9">
        <f t="shared" si="33"/>
        <v>0</v>
      </c>
      <c r="BH34" s="9">
        <f t="shared" si="34"/>
        <v>0</v>
      </c>
      <c r="BI34" s="9">
        <f t="shared" si="35"/>
        <v>0</v>
      </c>
      <c r="BJ34" s="9">
        <f t="shared" si="36"/>
        <v>0</v>
      </c>
      <c r="BK34" s="9">
        <f t="shared" si="37"/>
        <v>0</v>
      </c>
      <c r="BL34" s="9">
        <f t="shared" si="38"/>
        <v>0</v>
      </c>
      <c r="BM34" s="9">
        <f t="shared" si="39"/>
        <v>0</v>
      </c>
      <c r="BN34" s="9">
        <f t="shared" si="40"/>
        <v>0</v>
      </c>
      <c r="BO34" s="9">
        <f t="shared" si="41"/>
        <v>0</v>
      </c>
      <c r="BP34" s="9">
        <f t="shared" si="42"/>
        <v>0</v>
      </c>
      <c r="BQ34">
        <f t="shared" si="43"/>
        <v>0</v>
      </c>
      <c r="BR34">
        <f t="shared" si="44"/>
        <v>0</v>
      </c>
      <c r="BS34">
        <f t="shared" si="45"/>
        <v>0</v>
      </c>
      <c r="BT34">
        <f t="shared" si="46"/>
        <v>0</v>
      </c>
      <c r="BU34">
        <f t="shared" si="47"/>
        <v>0</v>
      </c>
    </row>
    <row r="35" spans="1:73" ht="12.75">
      <c r="A35" s="25"/>
      <c r="B35" s="25"/>
      <c r="C35" s="25"/>
      <c r="D35" s="26"/>
      <c r="E35" s="36">
        <f ca="1" t="shared" si="11"/>
      </c>
      <c r="F35" s="25"/>
      <c r="G35" s="25"/>
      <c r="H35" s="25"/>
      <c r="I35" s="25"/>
      <c r="J35" s="25"/>
      <c r="K35" s="27"/>
      <c r="L35" s="27"/>
      <c r="M35" s="27"/>
      <c r="N35" s="27"/>
      <c r="O35" s="25"/>
      <c r="P35" s="25"/>
      <c r="Q35" s="25"/>
      <c r="R35" s="25"/>
      <c r="S35" s="25"/>
      <c r="T35" s="25"/>
      <c r="U35" s="25"/>
      <c r="V35" s="25"/>
      <c r="W35" s="25"/>
      <c r="AA35" s="9">
        <f t="shared" si="0"/>
        <v>0</v>
      </c>
      <c r="AB35" s="9">
        <f t="shared" si="1"/>
        <v>0</v>
      </c>
      <c r="AC35" s="9">
        <f t="shared" si="2"/>
        <v>0</v>
      </c>
      <c r="AD35" s="9">
        <f t="shared" si="3"/>
        <v>0</v>
      </c>
      <c r="AE35" s="9">
        <f t="shared" si="4"/>
        <v>0</v>
      </c>
      <c r="AF35" s="9">
        <f t="shared" si="5"/>
        <v>0</v>
      </c>
      <c r="AG35" s="9">
        <f t="shared" si="6"/>
        <v>0</v>
      </c>
      <c r="AH35" s="9">
        <f t="shared" si="7"/>
        <v>0</v>
      </c>
      <c r="AI35" s="9">
        <f t="shared" si="8"/>
        <v>0</v>
      </c>
      <c r="AJ35" s="9">
        <f t="shared" si="9"/>
        <v>0</v>
      </c>
      <c r="AK35" s="9">
        <f t="shared" si="48"/>
        <v>0</v>
      </c>
      <c r="AL35" s="9">
        <f t="shared" si="12"/>
        <v>0</v>
      </c>
      <c r="AM35" s="9">
        <f t="shared" si="13"/>
        <v>0</v>
      </c>
      <c r="AN35" s="9">
        <f t="shared" si="14"/>
        <v>0</v>
      </c>
      <c r="AO35" s="9">
        <f t="shared" si="15"/>
        <v>0</v>
      </c>
      <c r="AP35" s="9">
        <f t="shared" si="16"/>
        <v>0</v>
      </c>
      <c r="AQ35" s="9">
        <f t="shared" si="17"/>
        <v>0</v>
      </c>
      <c r="AR35" s="9">
        <f t="shared" si="18"/>
        <v>0</v>
      </c>
      <c r="AS35" s="9">
        <f t="shared" si="19"/>
        <v>0</v>
      </c>
      <c r="AT35" s="11">
        <f t="shared" si="20"/>
        <v>0</v>
      </c>
      <c r="AU35" s="11">
        <f t="shared" si="21"/>
        <v>0</v>
      </c>
      <c r="AV35" s="11">
        <f t="shared" si="22"/>
        <v>0</v>
      </c>
      <c r="AW35" s="11">
        <f t="shared" si="23"/>
        <v>0</v>
      </c>
      <c r="AX35" s="9">
        <f t="shared" si="24"/>
        <v>0</v>
      </c>
      <c r="AY35" s="9">
        <f t="shared" si="25"/>
        <v>0</v>
      </c>
      <c r="AZ35" s="9">
        <f t="shared" si="26"/>
        <v>0</v>
      </c>
      <c r="BA35" s="9">
        <f t="shared" si="27"/>
        <v>0</v>
      </c>
      <c r="BB35" s="9">
        <f t="shared" si="28"/>
        <v>0</v>
      </c>
      <c r="BC35" s="9">
        <f t="shared" si="29"/>
        <v>0</v>
      </c>
      <c r="BD35" s="9">
        <f t="shared" si="30"/>
        <v>0</v>
      </c>
      <c r="BE35" s="9">
        <f t="shared" si="31"/>
        <v>0</v>
      </c>
      <c r="BF35" s="37">
        <f t="shared" si="32"/>
      </c>
      <c r="BG35" s="9">
        <f t="shared" si="33"/>
        <v>0</v>
      </c>
      <c r="BH35" s="9">
        <f t="shared" si="34"/>
        <v>0</v>
      </c>
      <c r="BI35" s="9">
        <f t="shared" si="35"/>
        <v>0</v>
      </c>
      <c r="BJ35" s="9">
        <f t="shared" si="36"/>
        <v>0</v>
      </c>
      <c r="BK35" s="9">
        <f t="shared" si="37"/>
        <v>0</v>
      </c>
      <c r="BL35" s="9">
        <f t="shared" si="38"/>
        <v>0</v>
      </c>
      <c r="BM35" s="9">
        <f t="shared" si="39"/>
        <v>0</v>
      </c>
      <c r="BN35" s="9">
        <f t="shared" si="40"/>
        <v>0</v>
      </c>
      <c r="BO35" s="9">
        <f t="shared" si="41"/>
        <v>0</v>
      </c>
      <c r="BP35" s="9">
        <f t="shared" si="42"/>
        <v>0</v>
      </c>
      <c r="BQ35">
        <f t="shared" si="43"/>
        <v>0</v>
      </c>
      <c r="BR35">
        <f t="shared" si="44"/>
        <v>0</v>
      </c>
      <c r="BS35">
        <f t="shared" si="45"/>
        <v>0</v>
      </c>
      <c r="BT35">
        <f t="shared" si="46"/>
        <v>0</v>
      </c>
      <c r="BU35">
        <f t="shared" si="47"/>
        <v>0</v>
      </c>
    </row>
    <row r="36" spans="1:73" ht="12.75">
      <c r="A36" s="25"/>
      <c r="B36" s="25"/>
      <c r="C36" s="25"/>
      <c r="D36" s="26"/>
      <c r="E36" s="36">
        <f ca="1" t="shared" si="11"/>
      </c>
      <c r="F36" s="25"/>
      <c r="G36" s="25"/>
      <c r="H36" s="25"/>
      <c r="I36" s="25"/>
      <c r="J36" s="25"/>
      <c r="K36" s="27"/>
      <c r="L36" s="27"/>
      <c r="M36" s="27"/>
      <c r="N36" s="27"/>
      <c r="O36" s="25"/>
      <c r="P36" s="25"/>
      <c r="Q36" s="25"/>
      <c r="R36" s="25"/>
      <c r="S36" s="25"/>
      <c r="T36" s="25"/>
      <c r="U36" s="25"/>
      <c r="V36" s="25"/>
      <c r="W36" s="25"/>
      <c r="AA36" s="9">
        <f t="shared" si="0"/>
        <v>0</v>
      </c>
      <c r="AB36" s="9">
        <f t="shared" si="1"/>
        <v>0</v>
      </c>
      <c r="AC36" s="9">
        <f t="shared" si="2"/>
        <v>0</v>
      </c>
      <c r="AD36" s="9">
        <f t="shared" si="3"/>
        <v>0</v>
      </c>
      <c r="AE36" s="9">
        <f t="shared" si="4"/>
        <v>0</v>
      </c>
      <c r="AF36" s="9">
        <f t="shared" si="5"/>
        <v>0</v>
      </c>
      <c r="AG36" s="9">
        <f t="shared" si="6"/>
        <v>0</v>
      </c>
      <c r="AH36" s="9">
        <f t="shared" si="7"/>
        <v>0</v>
      </c>
      <c r="AI36" s="9">
        <f t="shared" si="8"/>
        <v>0</v>
      </c>
      <c r="AJ36" s="9">
        <f t="shared" si="9"/>
        <v>0</v>
      </c>
      <c r="AK36" s="9">
        <f t="shared" si="48"/>
        <v>0</v>
      </c>
      <c r="AL36" s="9">
        <f t="shared" si="12"/>
        <v>0</v>
      </c>
      <c r="AM36" s="9">
        <f t="shared" si="13"/>
        <v>0</v>
      </c>
      <c r="AN36" s="9">
        <f t="shared" si="14"/>
        <v>0</v>
      </c>
      <c r="AO36" s="9">
        <f t="shared" si="15"/>
        <v>0</v>
      </c>
      <c r="AP36" s="9">
        <f t="shared" si="16"/>
        <v>0</v>
      </c>
      <c r="AQ36" s="9">
        <f t="shared" si="17"/>
        <v>0</v>
      </c>
      <c r="AR36" s="9">
        <f t="shared" si="18"/>
        <v>0</v>
      </c>
      <c r="AS36" s="9">
        <f t="shared" si="19"/>
        <v>0</v>
      </c>
      <c r="AT36" s="11">
        <f t="shared" si="20"/>
        <v>0</v>
      </c>
      <c r="AU36" s="11">
        <f t="shared" si="21"/>
        <v>0</v>
      </c>
      <c r="AV36" s="11">
        <f t="shared" si="22"/>
        <v>0</v>
      </c>
      <c r="AW36" s="11">
        <f t="shared" si="23"/>
        <v>0</v>
      </c>
      <c r="AX36" s="9">
        <f t="shared" si="24"/>
        <v>0</v>
      </c>
      <c r="AY36" s="9">
        <f t="shared" si="25"/>
        <v>0</v>
      </c>
      <c r="AZ36" s="9">
        <f t="shared" si="26"/>
        <v>0</v>
      </c>
      <c r="BA36" s="9">
        <f t="shared" si="27"/>
        <v>0</v>
      </c>
      <c r="BB36" s="9">
        <f t="shared" si="28"/>
        <v>0</v>
      </c>
      <c r="BC36" s="9">
        <f t="shared" si="29"/>
        <v>0</v>
      </c>
      <c r="BD36" s="9">
        <f t="shared" si="30"/>
        <v>0</v>
      </c>
      <c r="BE36" s="9">
        <f t="shared" si="31"/>
        <v>0</v>
      </c>
      <c r="BF36" s="37">
        <f t="shared" si="32"/>
      </c>
      <c r="BG36" s="9">
        <f t="shared" si="33"/>
        <v>0</v>
      </c>
      <c r="BH36" s="9">
        <f t="shared" si="34"/>
        <v>0</v>
      </c>
      <c r="BI36" s="9">
        <f t="shared" si="35"/>
        <v>0</v>
      </c>
      <c r="BJ36" s="9">
        <f t="shared" si="36"/>
        <v>0</v>
      </c>
      <c r="BK36" s="9">
        <f t="shared" si="37"/>
        <v>0</v>
      </c>
      <c r="BL36" s="9">
        <f t="shared" si="38"/>
        <v>0</v>
      </c>
      <c r="BM36" s="9">
        <f t="shared" si="39"/>
        <v>0</v>
      </c>
      <c r="BN36" s="9">
        <f t="shared" si="40"/>
        <v>0</v>
      </c>
      <c r="BO36" s="9">
        <f t="shared" si="41"/>
        <v>0</v>
      </c>
      <c r="BP36" s="9">
        <f t="shared" si="42"/>
        <v>0</v>
      </c>
      <c r="BQ36">
        <f t="shared" si="43"/>
        <v>0</v>
      </c>
      <c r="BR36">
        <f t="shared" si="44"/>
        <v>0</v>
      </c>
      <c r="BS36">
        <f t="shared" si="45"/>
        <v>0</v>
      </c>
      <c r="BT36">
        <f t="shared" si="46"/>
        <v>0</v>
      </c>
      <c r="BU36">
        <f t="shared" si="47"/>
        <v>0</v>
      </c>
    </row>
    <row r="37" spans="1:73" ht="12.75">
      <c r="A37" s="25"/>
      <c r="B37" s="25"/>
      <c r="C37" s="25"/>
      <c r="D37" s="26"/>
      <c r="E37" s="36">
        <f ca="1" t="shared" si="11"/>
      </c>
      <c r="F37" s="25"/>
      <c r="G37" s="25"/>
      <c r="H37" s="25"/>
      <c r="I37" s="25"/>
      <c r="J37" s="25"/>
      <c r="K37" s="27"/>
      <c r="L37" s="27"/>
      <c r="M37" s="27"/>
      <c r="N37" s="27"/>
      <c r="O37" s="25"/>
      <c r="P37" s="25"/>
      <c r="Q37" s="25"/>
      <c r="R37" s="25"/>
      <c r="S37" s="25"/>
      <c r="T37" s="25"/>
      <c r="U37" s="25"/>
      <c r="V37" s="25"/>
      <c r="W37" s="25"/>
      <c r="AA37" s="9">
        <f t="shared" si="0"/>
        <v>0</v>
      </c>
      <c r="AB37" s="9">
        <f t="shared" si="1"/>
        <v>0</v>
      </c>
      <c r="AC37" s="9">
        <f t="shared" si="2"/>
        <v>0</v>
      </c>
      <c r="AD37" s="9">
        <f t="shared" si="3"/>
        <v>0</v>
      </c>
      <c r="AE37" s="9">
        <f t="shared" si="4"/>
        <v>0</v>
      </c>
      <c r="AF37" s="9">
        <f t="shared" si="5"/>
        <v>0</v>
      </c>
      <c r="AG37" s="9">
        <f t="shared" si="6"/>
        <v>0</v>
      </c>
      <c r="AH37" s="9">
        <f t="shared" si="7"/>
        <v>0</v>
      </c>
      <c r="AI37" s="9">
        <f t="shared" si="8"/>
        <v>0</v>
      </c>
      <c r="AJ37" s="9">
        <f t="shared" si="9"/>
        <v>0</v>
      </c>
      <c r="AK37" s="9">
        <f t="shared" si="48"/>
        <v>0</v>
      </c>
      <c r="AL37" s="9">
        <f t="shared" si="12"/>
        <v>0</v>
      </c>
      <c r="AM37" s="9">
        <f t="shared" si="13"/>
        <v>0</v>
      </c>
      <c r="AN37" s="9">
        <f t="shared" si="14"/>
        <v>0</v>
      </c>
      <c r="AO37" s="9">
        <f t="shared" si="15"/>
        <v>0</v>
      </c>
      <c r="AP37" s="9">
        <f t="shared" si="16"/>
        <v>0</v>
      </c>
      <c r="AQ37" s="9">
        <f t="shared" si="17"/>
        <v>0</v>
      </c>
      <c r="AR37" s="9">
        <f t="shared" si="18"/>
        <v>0</v>
      </c>
      <c r="AS37" s="9">
        <f t="shared" si="19"/>
        <v>0</v>
      </c>
      <c r="AT37" s="11">
        <f t="shared" si="20"/>
        <v>0</v>
      </c>
      <c r="AU37" s="11">
        <f t="shared" si="21"/>
        <v>0</v>
      </c>
      <c r="AV37" s="11">
        <f t="shared" si="22"/>
        <v>0</v>
      </c>
      <c r="AW37" s="11">
        <f t="shared" si="23"/>
        <v>0</v>
      </c>
      <c r="AX37" s="9">
        <f t="shared" si="24"/>
        <v>0</v>
      </c>
      <c r="AY37" s="9">
        <f t="shared" si="25"/>
        <v>0</v>
      </c>
      <c r="AZ37" s="9">
        <f t="shared" si="26"/>
        <v>0</v>
      </c>
      <c r="BA37" s="9">
        <f t="shared" si="27"/>
        <v>0</v>
      </c>
      <c r="BB37" s="9">
        <f t="shared" si="28"/>
        <v>0</v>
      </c>
      <c r="BC37" s="9">
        <f t="shared" si="29"/>
        <v>0</v>
      </c>
      <c r="BD37" s="9">
        <f t="shared" si="30"/>
        <v>0</v>
      </c>
      <c r="BE37" s="9">
        <f t="shared" si="31"/>
        <v>0</v>
      </c>
      <c r="BF37" s="37">
        <f t="shared" si="32"/>
      </c>
      <c r="BG37" s="9">
        <f t="shared" si="33"/>
        <v>0</v>
      </c>
      <c r="BH37" s="9">
        <f t="shared" si="34"/>
        <v>0</v>
      </c>
      <c r="BI37" s="9">
        <f t="shared" si="35"/>
        <v>0</v>
      </c>
      <c r="BJ37" s="9">
        <f t="shared" si="36"/>
        <v>0</v>
      </c>
      <c r="BK37" s="9">
        <f t="shared" si="37"/>
        <v>0</v>
      </c>
      <c r="BL37" s="9">
        <f t="shared" si="38"/>
        <v>0</v>
      </c>
      <c r="BM37" s="9">
        <f t="shared" si="39"/>
        <v>0</v>
      </c>
      <c r="BN37" s="9">
        <f t="shared" si="40"/>
        <v>0</v>
      </c>
      <c r="BO37" s="9">
        <f t="shared" si="41"/>
        <v>0</v>
      </c>
      <c r="BP37" s="9">
        <f t="shared" si="42"/>
        <v>0</v>
      </c>
      <c r="BQ37">
        <f t="shared" si="43"/>
        <v>0</v>
      </c>
      <c r="BR37">
        <f t="shared" si="44"/>
        <v>0</v>
      </c>
      <c r="BS37">
        <f t="shared" si="45"/>
        <v>0</v>
      </c>
      <c r="BT37">
        <f t="shared" si="46"/>
        <v>0</v>
      </c>
      <c r="BU37">
        <f t="shared" si="47"/>
        <v>0</v>
      </c>
    </row>
    <row r="38" spans="1:73" ht="12.75">
      <c r="A38" s="25"/>
      <c r="B38" s="25"/>
      <c r="C38" s="25"/>
      <c r="D38" s="26"/>
      <c r="E38" s="36">
        <f ca="1" t="shared" si="11"/>
      </c>
      <c r="F38" s="25"/>
      <c r="G38" s="25"/>
      <c r="H38" s="25"/>
      <c r="I38" s="25"/>
      <c r="J38" s="25"/>
      <c r="K38" s="27"/>
      <c r="L38" s="27"/>
      <c r="M38" s="27"/>
      <c r="N38" s="27"/>
      <c r="O38" s="25"/>
      <c r="P38" s="25"/>
      <c r="Q38" s="25"/>
      <c r="R38" s="25"/>
      <c r="S38" s="25"/>
      <c r="T38" s="25"/>
      <c r="U38" s="25"/>
      <c r="V38" s="25"/>
      <c r="W38" s="25"/>
      <c r="AA38" s="9">
        <f t="shared" si="0"/>
        <v>0</v>
      </c>
      <c r="AB38" s="9">
        <f t="shared" si="1"/>
        <v>0</v>
      </c>
      <c r="AC38" s="9">
        <f t="shared" si="2"/>
        <v>0</v>
      </c>
      <c r="AD38" s="9">
        <f t="shared" si="3"/>
        <v>0</v>
      </c>
      <c r="AE38" s="9">
        <f t="shared" si="4"/>
        <v>0</v>
      </c>
      <c r="AF38" s="9">
        <f t="shared" si="5"/>
        <v>0</v>
      </c>
      <c r="AG38" s="9">
        <f t="shared" si="6"/>
        <v>0</v>
      </c>
      <c r="AH38" s="9">
        <f t="shared" si="7"/>
        <v>0</v>
      </c>
      <c r="AI38" s="9">
        <f t="shared" si="8"/>
        <v>0</v>
      </c>
      <c r="AJ38" s="9">
        <f t="shared" si="9"/>
        <v>0</v>
      </c>
      <c r="AK38" s="9">
        <f t="shared" si="48"/>
        <v>0</v>
      </c>
      <c r="AL38" s="9">
        <f t="shared" si="12"/>
        <v>0</v>
      </c>
      <c r="AM38" s="9">
        <f t="shared" si="13"/>
        <v>0</v>
      </c>
      <c r="AN38" s="9">
        <f t="shared" si="14"/>
        <v>0</v>
      </c>
      <c r="AO38" s="9">
        <f t="shared" si="15"/>
        <v>0</v>
      </c>
      <c r="AP38" s="9">
        <f t="shared" si="16"/>
        <v>0</v>
      </c>
      <c r="AQ38" s="9">
        <f t="shared" si="17"/>
        <v>0</v>
      </c>
      <c r="AR38" s="9">
        <f t="shared" si="18"/>
        <v>0</v>
      </c>
      <c r="AS38" s="9">
        <f t="shared" si="19"/>
        <v>0</v>
      </c>
      <c r="AT38" s="11">
        <f t="shared" si="20"/>
        <v>0</v>
      </c>
      <c r="AU38" s="11">
        <f t="shared" si="21"/>
        <v>0</v>
      </c>
      <c r="AV38" s="11">
        <f t="shared" si="22"/>
        <v>0</v>
      </c>
      <c r="AW38" s="11">
        <f t="shared" si="23"/>
        <v>0</v>
      </c>
      <c r="AX38" s="9">
        <f t="shared" si="24"/>
        <v>0</v>
      </c>
      <c r="AY38" s="9">
        <f t="shared" si="25"/>
        <v>0</v>
      </c>
      <c r="AZ38" s="9">
        <f t="shared" si="26"/>
        <v>0</v>
      </c>
      <c r="BA38" s="9">
        <f t="shared" si="27"/>
        <v>0</v>
      </c>
      <c r="BB38" s="9">
        <f t="shared" si="28"/>
        <v>0</v>
      </c>
      <c r="BC38" s="9">
        <f t="shared" si="29"/>
        <v>0</v>
      </c>
      <c r="BD38" s="9">
        <f t="shared" si="30"/>
        <v>0</v>
      </c>
      <c r="BE38" s="9">
        <f t="shared" si="31"/>
        <v>0</v>
      </c>
      <c r="BF38" s="37">
        <f t="shared" si="32"/>
      </c>
      <c r="BG38" s="9">
        <f t="shared" si="33"/>
        <v>0</v>
      </c>
      <c r="BH38" s="9">
        <f t="shared" si="34"/>
        <v>0</v>
      </c>
      <c r="BI38" s="9">
        <f t="shared" si="35"/>
        <v>0</v>
      </c>
      <c r="BJ38" s="9">
        <f t="shared" si="36"/>
        <v>0</v>
      </c>
      <c r="BK38" s="9">
        <f t="shared" si="37"/>
        <v>0</v>
      </c>
      <c r="BL38" s="9">
        <f t="shared" si="38"/>
        <v>0</v>
      </c>
      <c r="BM38" s="9">
        <f t="shared" si="39"/>
        <v>0</v>
      </c>
      <c r="BN38" s="9">
        <f t="shared" si="40"/>
        <v>0</v>
      </c>
      <c r="BO38" s="9">
        <f t="shared" si="41"/>
        <v>0</v>
      </c>
      <c r="BP38" s="9">
        <f t="shared" si="42"/>
        <v>0</v>
      </c>
      <c r="BQ38">
        <f t="shared" si="43"/>
        <v>0</v>
      </c>
      <c r="BR38">
        <f t="shared" si="44"/>
        <v>0</v>
      </c>
      <c r="BS38">
        <f t="shared" si="45"/>
        <v>0</v>
      </c>
      <c r="BT38">
        <f t="shared" si="46"/>
        <v>0</v>
      </c>
      <c r="BU38">
        <f t="shared" si="47"/>
        <v>0</v>
      </c>
    </row>
    <row r="39" spans="1:73" ht="12.75">
      <c r="A39" s="25"/>
      <c r="B39" s="25"/>
      <c r="C39" s="25"/>
      <c r="D39" s="26"/>
      <c r="E39" s="36">
        <f ca="1" t="shared" si="11"/>
      </c>
      <c r="F39" s="25"/>
      <c r="G39" s="25"/>
      <c r="H39" s="25"/>
      <c r="I39" s="25"/>
      <c r="J39" s="25"/>
      <c r="K39" s="27"/>
      <c r="L39" s="27"/>
      <c r="M39" s="27"/>
      <c r="N39" s="27"/>
      <c r="O39" s="25"/>
      <c r="P39" s="25"/>
      <c r="Q39" s="25"/>
      <c r="R39" s="25"/>
      <c r="S39" s="25"/>
      <c r="T39" s="25"/>
      <c r="U39" s="25"/>
      <c r="V39" s="25"/>
      <c r="W39" s="25"/>
      <c r="AA39" s="9">
        <f t="shared" si="0"/>
        <v>0</v>
      </c>
      <c r="AB39" s="9">
        <f t="shared" si="1"/>
        <v>0</v>
      </c>
      <c r="AC39" s="9">
        <f t="shared" si="2"/>
        <v>0</v>
      </c>
      <c r="AD39" s="9">
        <f t="shared" si="3"/>
        <v>0</v>
      </c>
      <c r="AE39" s="9">
        <f t="shared" si="4"/>
        <v>0</v>
      </c>
      <c r="AF39" s="9">
        <f t="shared" si="5"/>
        <v>0</v>
      </c>
      <c r="AG39" s="9">
        <f t="shared" si="6"/>
        <v>0</v>
      </c>
      <c r="AH39" s="9">
        <f t="shared" si="7"/>
        <v>0</v>
      </c>
      <c r="AI39" s="9">
        <f t="shared" si="8"/>
        <v>0</v>
      </c>
      <c r="AJ39" s="9">
        <f t="shared" si="9"/>
        <v>0</v>
      </c>
      <c r="AK39" s="9">
        <f t="shared" si="48"/>
        <v>0</v>
      </c>
      <c r="AL39" s="9">
        <f t="shared" si="12"/>
        <v>0</v>
      </c>
      <c r="AM39" s="9">
        <f t="shared" si="13"/>
        <v>0</v>
      </c>
      <c r="AN39" s="9">
        <f t="shared" si="14"/>
        <v>0</v>
      </c>
      <c r="AO39" s="9">
        <f t="shared" si="15"/>
        <v>0</v>
      </c>
      <c r="AP39" s="9">
        <f t="shared" si="16"/>
        <v>0</v>
      </c>
      <c r="AQ39" s="9">
        <f t="shared" si="17"/>
        <v>0</v>
      </c>
      <c r="AR39" s="9">
        <f t="shared" si="18"/>
        <v>0</v>
      </c>
      <c r="AS39" s="9">
        <f t="shared" si="19"/>
        <v>0</v>
      </c>
      <c r="AT39" s="11">
        <f t="shared" si="20"/>
        <v>0</v>
      </c>
      <c r="AU39" s="11">
        <f t="shared" si="21"/>
        <v>0</v>
      </c>
      <c r="AV39" s="11">
        <f t="shared" si="22"/>
        <v>0</v>
      </c>
      <c r="AW39" s="11">
        <f t="shared" si="23"/>
        <v>0</v>
      </c>
      <c r="AX39" s="9">
        <f t="shared" si="24"/>
        <v>0</v>
      </c>
      <c r="AY39" s="9">
        <f t="shared" si="25"/>
        <v>0</v>
      </c>
      <c r="AZ39" s="9">
        <f t="shared" si="26"/>
        <v>0</v>
      </c>
      <c r="BA39" s="9">
        <f t="shared" si="27"/>
        <v>0</v>
      </c>
      <c r="BB39" s="9">
        <f t="shared" si="28"/>
        <v>0</v>
      </c>
      <c r="BC39" s="9">
        <f t="shared" si="29"/>
        <v>0</v>
      </c>
      <c r="BD39" s="9">
        <f t="shared" si="30"/>
        <v>0</v>
      </c>
      <c r="BE39" s="9">
        <f t="shared" si="31"/>
        <v>0</v>
      </c>
      <c r="BF39" s="37">
        <f t="shared" si="32"/>
      </c>
      <c r="BG39" s="9">
        <f t="shared" si="33"/>
        <v>0</v>
      </c>
      <c r="BH39" s="9">
        <f t="shared" si="34"/>
        <v>0</v>
      </c>
      <c r="BI39" s="9">
        <f t="shared" si="35"/>
        <v>0</v>
      </c>
      <c r="BJ39" s="9">
        <f t="shared" si="36"/>
        <v>0</v>
      </c>
      <c r="BK39" s="9">
        <f t="shared" si="37"/>
        <v>0</v>
      </c>
      <c r="BL39" s="9">
        <f t="shared" si="38"/>
        <v>0</v>
      </c>
      <c r="BM39" s="9">
        <f t="shared" si="39"/>
        <v>0</v>
      </c>
      <c r="BN39" s="9">
        <f t="shared" si="40"/>
        <v>0</v>
      </c>
      <c r="BO39" s="9">
        <f t="shared" si="41"/>
        <v>0</v>
      </c>
      <c r="BP39" s="9">
        <f t="shared" si="42"/>
        <v>0</v>
      </c>
      <c r="BQ39">
        <f t="shared" si="43"/>
        <v>0</v>
      </c>
      <c r="BR39">
        <f t="shared" si="44"/>
        <v>0</v>
      </c>
      <c r="BS39">
        <f t="shared" si="45"/>
        <v>0</v>
      </c>
      <c r="BT39">
        <f t="shared" si="46"/>
        <v>0</v>
      </c>
      <c r="BU39">
        <f t="shared" si="47"/>
        <v>0</v>
      </c>
    </row>
    <row r="40" spans="1:73" s="1" customFormat="1" ht="12.75">
      <c r="A40" s="29"/>
      <c r="B40" s="30"/>
      <c r="C40" s="30"/>
      <c r="D40" s="31"/>
      <c r="E40" s="31"/>
      <c r="F40" s="30"/>
      <c r="G40" s="30"/>
      <c r="H40" s="30"/>
      <c r="I40" s="30"/>
      <c r="J40" s="30"/>
      <c r="K40" s="32"/>
      <c r="L40" s="32"/>
      <c r="M40" s="32"/>
      <c r="N40" s="32"/>
      <c r="O40" s="30"/>
      <c r="P40" s="30"/>
      <c r="Q40" s="30"/>
      <c r="R40" s="30"/>
      <c r="S40" s="30"/>
      <c r="T40" s="30"/>
      <c r="U40" s="30"/>
      <c r="V40" s="30"/>
      <c r="W40" s="30"/>
      <c r="AA40" s="12">
        <f>SUM(AA2:AA39)</f>
        <v>0</v>
      </c>
      <c r="AB40" s="12">
        <f>SUM(AB2:AB39)</f>
        <v>0</v>
      </c>
      <c r="AC40" s="12">
        <f>SUM(AC2:AC39)</f>
        <v>0</v>
      </c>
      <c r="AD40" s="12">
        <f>SUM(AD2:AD39)</f>
        <v>0</v>
      </c>
      <c r="AE40" s="12">
        <f aca="true" t="shared" si="49" ref="AE40:AL40">SUM(AE2:AE39)</f>
        <v>0</v>
      </c>
      <c r="AF40" s="12">
        <f t="shared" si="49"/>
        <v>0</v>
      </c>
      <c r="AG40" s="12">
        <f t="shared" si="49"/>
        <v>0</v>
      </c>
      <c r="AH40" s="12">
        <f t="shared" si="49"/>
        <v>0</v>
      </c>
      <c r="AI40" s="12">
        <f t="shared" si="49"/>
        <v>0</v>
      </c>
      <c r="AJ40" s="12">
        <f t="shared" si="49"/>
        <v>0</v>
      </c>
      <c r="AK40" s="12">
        <f t="shared" si="49"/>
        <v>0</v>
      </c>
      <c r="AL40" s="12">
        <f t="shared" si="49"/>
        <v>0</v>
      </c>
      <c r="AM40" s="12">
        <f aca="true" t="shared" si="50" ref="AM40:AS40">SUM(AM2:AM39)</f>
        <v>0</v>
      </c>
      <c r="AN40" s="12">
        <f t="shared" si="50"/>
        <v>0</v>
      </c>
      <c r="AO40" s="12">
        <f t="shared" si="50"/>
        <v>0</v>
      </c>
      <c r="AP40" s="12">
        <f t="shared" si="50"/>
        <v>0</v>
      </c>
      <c r="AQ40" s="12">
        <f t="shared" si="50"/>
        <v>0</v>
      </c>
      <c r="AR40" s="12">
        <f t="shared" si="50"/>
        <v>0</v>
      </c>
      <c r="AS40" s="12">
        <f t="shared" si="50"/>
        <v>0</v>
      </c>
      <c r="AT40" s="12">
        <f aca="true" t="shared" si="51" ref="AT40:BP40">SUM(AT2:AT39)</f>
        <v>0</v>
      </c>
      <c r="AU40" s="12">
        <f t="shared" si="51"/>
        <v>0</v>
      </c>
      <c r="AV40" s="12">
        <f t="shared" si="51"/>
        <v>0</v>
      </c>
      <c r="AW40" s="12">
        <f t="shared" si="51"/>
        <v>0</v>
      </c>
      <c r="AX40" s="12">
        <f t="shared" si="51"/>
        <v>0</v>
      </c>
      <c r="AY40" s="12">
        <f t="shared" si="51"/>
        <v>0</v>
      </c>
      <c r="AZ40" s="12">
        <f t="shared" si="51"/>
        <v>0</v>
      </c>
      <c r="BA40" s="12">
        <f t="shared" si="51"/>
        <v>0</v>
      </c>
      <c r="BB40" s="12">
        <f t="shared" si="51"/>
        <v>0</v>
      </c>
      <c r="BC40" s="12">
        <f t="shared" si="51"/>
        <v>0</v>
      </c>
      <c r="BD40" s="12">
        <f t="shared" si="51"/>
        <v>0</v>
      </c>
      <c r="BE40" s="12">
        <f t="shared" si="51"/>
        <v>0</v>
      </c>
      <c r="BF40" s="38"/>
      <c r="BG40" s="12">
        <f t="shared" si="51"/>
        <v>0</v>
      </c>
      <c r="BH40" s="12">
        <f t="shared" si="51"/>
        <v>0</v>
      </c>
      <c r="BI40" s="12">
        <f t="shared" si="51"/>
        <v>0</v>
      </c>
      <c r="BJ40" s="12">
        <f t="shared" si="51"/>
        <v>0</v>
      </c>
      <c r="BK40" s="12">
        <f t="shared" si="51"/>
        <v>0</v>
      </c>
      <c r="BL40" s="12">
        <f t="shared" si="51"/>
        <v>0</v>
      </c>
      <c r="BM40" s="12">
        <f t="shared" si="51"/>
        <v>0</v>
      </c>
      <c r="BN40" s="12">
        <f t="shared" si="51"/>
        <v>0</v>
      </c>
      <c r="BO40" s="12">
        <f t="shared" si="51"/>
        <v>0</v>
      </c>
      <c r="BP40" s="12">
        <f t="shared" si="51"/>
        <v>0</v>
      </c>
      <c r="BQ40" s="1">
        <f>SUM(BQ2:BQ39)</f>
        <v>0</v>
      </c>
      <c r="BR40" s="1">
        <f>SUM(BR2:BR39)</f>
        <v>0</v>
      </c>
      <c r="BS40" s="1">
        <f>SUM(BS2:BS39)</f>
        <v>0</v>
      </c>
      <c r="BT40" s="1">
        <f>SUM(BT2:BT39)</f>
        <v>0</v>
      </c>
      <c r="BU40" s="1">
        <f>SUM(BU2:BU39)</f>
        <v>0</v>
      </c>
    </row>
    <row r="42" spans="27:71" ht="12.75"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t="s">
        <v>116</v>
      </c>
      <c r="AU42" t="s">
        <v>116</v>
      </c>
      <c r="AV42" t="s">
        <v>116</v>
      </c>
      <c r="AW42" t="s">
        <v>116</v>
      </c>
      <c r="AX42" s="16"/>
      <c r="AY42" s="16"/>
      <c r="AZ42" s="16"/>
      <c r="BA42" s="16"/>
      <c r="BB42" s="16"/>
      <c r="BC42" s="16"/>
      <c r="BD42" s="16"/>
      <c r="BE42" s="16"/>
      <c r="BF42" s="39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</row>
    <row r="43" spans="27:71" ht="12.75"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5">
        <f>IF(AT45&gt;0,AT40/AT45,0)</f>
        <v>0</v>
      </c>
      <c r="AU43" s="15">
        <f>IF(AU45&gt;0,AU40/AU45,0)</f>
        <v>0</v>
      </c>
      <c r="AV43" s="15">
        <f>IF(AV45&gt;0,AV40/AV45,0)</f>
        <v>0</v>
      </c>
      <c r="AW43" s="15">
        <f>IF(AW45&gt;0,AW40/AW45,0)</f>
        <v>0</v>
      </c>
      <c r="AX43" s="16"/>
      <c r="AY43" s="16"/>
      <c r="AZ43" s="16"/>
      <c r="BA43" s="16"/>
      <c r="BB43" s="16"/>
      <c r="BC43" s="16"/>
      <c r="BD43" s="16"/>
      <c r="BE43" s="16"/>
      <c r="BF43" s="39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</row>
    <row r="44" spans="27:71" ht="12.75"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t="s">
        <v>115</v>
      </c>
      <c r="AU44" t="s">
        <v>115</v>
      </c>
      <c r="AV44" t="s">
        <v>115</v>
      </c>
      <c r="AW44" t="s">
        <v>115</v>
      </c>
      <c r="AX44" s="16"/>
      <c r="AY44" s="16"/>
      <c r="AZ44" s="16"/>
      <c r="BA44" s="16"/>
      <c r="BB44" s="16"/>
      <c r="BC44" s="16"/>
      <c r="BD44" s="16"/>
      <c r="BE44" s="16"/>
      <c r="BF44" s="39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</row>
    <row r="45" spans="27:71" ht="12.75"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>
        <f>COUNTIF((AT2:AT39),"&gt;0")</f>
        <v>0</v>
      </c>
      <c r="AU45">
        <f>COUNTIF((AU2:AU39),"&gt;0")</f>
        <v>0</v>
      </c>
      <c r="AV45">
        <f>COUNTIF((AV2:AV39),"&gt;0")</f>
        <v>0</v>
      </c>
      <c r="AW45">
        <f>COUNTIF((AW2:AW39),"&gt;0")</f>
        <v>0</v>
      </c>
      <c r="AX45" s="16"/>
      <c r="AY45" s="16"/>
      <c r="AZ45" s="16"/>
      <c r="BA45" s="16"/>
      <c r="BB45" s="16"/>
      <c r="BC45" s="16"/>
      <c r="BD45" s="16"/>
      <c r="BE45" s="16"/>
      <c r="BF45" s="39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</row>
  </sheetData>
  <sheetProtection sheet="1"/>
  <dataValidations count="8">
    <dataValidation type="list" allowBlank="1" showInputMessage="1" showErrorMessage="1" sqref="W2:W39">
      <formula1>ValidSuccess</formula1>
    </dataValidation>
    <dataValidation type="list" allowBlank="1" showInputMessage="1" showErrorMessage="1" sqref="O2:V39">
      <formula1>ValidMeasure</formula1>
    </dataValidation>
    <dataValidation type="list" showInputMessage="1" showErrorMessage="1" sqref="A9">
      <formula1>$AN$13:$AN$17</formula1>
    </dataValidation>
    <dataValidation type="list" showInputMessage="1" showErrorMessage="1" sqref="C2:C39">
      <formula1>ValidRace</formula1>
    </dataValidation>
    <dataValidation type="list" showInputMessage="1" showErrorMessage="1" sqref="B2:B39">
      <formula1>ValidGender</formula1>
    </dataValidation>
    <dataValidation type="list" showInputMessage="1" showErrorMessage="1" sqref="J2:J39">
      <formula1>ValidReferral</formula1>
    </dataValidation>
    <dataValidation type="list" allowBlank="1" showInputMessage="1" showErrorMessage="1" sqref="H2:H39">
      <formula1>ValidScreening</formula1>
    </dataValidation>
    <dataValidation type="list" allowBlank="1" showInputMessage="1" showErrorMessage="1" sqref="I2:I39">
      <formula1>ValidDJJ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7"/>
  <sheetViews>
    <sheetView workbookViewId="0" topLeftCell="A1">
      <selection activeCell="B5" sqref="B5:J5"/>
    </sheetView>
  </sheetViews>
  <sheetFormatPr defaultColWidth="9.140625" defaultRowHeight="12.75"/>
  <cols>
    <col min="1" max="1" width="18.57421875" style="0" customWidth="1"/>
    <col min="2" max="2" width="10.7109375" style="0" customWidth="1"/>
    <col min="3" max="3" width="5.28125" style="0" customWidth="1"/>
    <col min="4" max="4" width="11.7109375" style="0" customWidth="1"/>
    <col min="5" max="5" width="6.7109375" style="0" customWidth="1"/>
    <col min="6" max="6" width="12.28125" style="0" customWidth="1"/>
    <col min="7" max="7" width="5.140625" style="0" customWidth="1"/>
    <col min="8" max="8" width="9.421875" style="0" customWidth="1"/>
    <col min="9" max="9" width="7.28125" style="0" customWidth="1"/>
    <col min="10" max="10" width="9.57421875" style="0" customWidth="1"/>
    <col min="11" max="11" width="27.28125" style="0" bestFit="1" customWidth="1"/>
  </cols>
  <sheetData>
    <row r="1" spans="1:10" ht="15.75">
      <c r="A1" s="69" t="s">
        <v>43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5.75">
      <c r="A2" s="69" t="s">
        <v>44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15.75">
      <c r="A3" s="69" t="s">
        <v>45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2.7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1" ht="15">
      <c r="A5" s="2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13" t="s">
        <v>117</v>
      </c>
    </row>
    <row r="6" spans="1:11" ht="15">
      <c r="A6" s="2" t="s">
        <v>1</v>
      </c>
      <c r="B6" s="44"/>
      <c r="C6" s="43"/>
      <c r="D6" s="43"/>
      <c r="E6" s="43"/>
      <c r="F6" s="43"/>
      <c r="G6" s="43"/>
      <c r="H6" s="43"/>
      <c r="I6" s="43"/>
      <c r="J6" s="43"/>
      <c r="K6" s="13" t="s">
        <v>117</v>
      </c>
    </row>
    <row r="7" spans="1:11" ht="15">
      <c r="A7" s="2" t="s">
        <v>151</v>
      </c>
      <c r="B7" s="43"/>
      <c r="C7" s="43"/>
      <c r="D7" s="43"/>
      <c r="E7" s="43"/>
      <c r="F7" s="43"/>
      <c r="G7" s="43"/>
      <c r="H7" s="43"/>
      <c r="I7" s="43"/>
      <c r="J7" s="43"/>
      <c r="K7" s="13" t="s">
        <v>117</v>
      </c>
    </row>
    <row r="8" spans="1:10" ht="15.75">
      <c r="A8" s="45" t="s">
        <v>2</v>
      </c>
      <c r="B8" s="45"/>
      <c r="C8" s="45"/>
      <c r="D8" s="45"/>
      <c r="E8" s="45"/>
      <c r="F8" s="45"/>
      <c r="G8" s="45"/>
      <c r="H8" s="45"/>
      <c r="I8" s="45"/>
      <c r="J8" s="3" t="s">
        <v>3</v>
      </c>
    </row>
    <row r="9" spans="1:10" ht="15">
      <c r="A9" s="46" t="s">
        <v>4</v>
      </c>
      <c r="B9" s="46"/>
      <c r="C9" s="46"/>
      <c r="D9" s="46"/>
      <c r="E9" s="46"/>
      <c r="F9" s="46"/>
      <c r="G9" s="46"/>
      <c r="H9" s="46"/>
      <c r="I9" s="46"/>
      <c r="J9" s="4">
        <f>IF('TASC Roster'!BQ40=0,"",'TASC Roster'!BQ40)</f>
      </c>
    </row>
    <row r="10" spans="1:10" ht="15">
      <c r="A10" s="46" t="s">
        <v>5</v>
      </c>
      <c r="B10" s="46"/>
      <c r="C10" s="46"/>
      <c r="D10" s="46"/>
      <c r="E10" s="46"/>
      <c r="F10" s="46"/>
      <c r="G10" s="46"/>
      <c r="H10" s="46"/>
      <c r="I10" s="46"/>
      <c r="J10" s="4">
        <f>IF('TASC Roster'!BR40=0,"",'TASC Roster'!BR40)</f>
      </c>
    </row>
    <row r="11" spans="1:10" ht="15">
      <c r="A11" s="46" t="s">
        <v>6</v>
      </c>
      <c r="B11" s="46"/>
      <c r="C11" s="46"/>
      <c r="D11" s="46"/>
      <c r="E11" s="46"/>
      <c r="F11" s="46"/>
      <c r="G11" s="46"/>
      <c r="H11" s="46"/>
      <c r="I11" s="46"/>
      <c r="J11" s="4">
        <f>IF('TASC Roster'!BS40=0,"",'TASC Roster'!BS40)</f>
      </c>
    </row>
    <row r="12" spans="1:10" ht="15.75">
      <c r="A12" s="45" t="s">
        <v>7</v>
      </c>
      <c r="B12" s="45"/>
      <c r="C12" s="45"/>
      <c r="D12" s="45"/>
      <c r="E12" s="45"/>
      <c r="F12" s="45"/>
      <c r="G12" s="45"/>
      <c r="H12" s="45"/>
      <c r="I12" s="45"/>
      <c r="J12" s="5"/>
    </row>
    <row r="13" spans="1:10" ht="15">
      <c r="A13" s="6">
        <v>10</v>
      </c>
      <c r="B13" s="10">
        <f>IF('TASC Roster'!BG40=0,"",'TASC Roster'!BG40)</f>
      </c>
      <c r="C13" s="6">
        <v>11</v>
      </c>
      <c r="D13" s="10">
        <f>IF('TASC Roster'!BH40=0,"",'TASC Roster'!BH40)</f>
      </c>
      <c r="E13" s="6">
        <v>12</v>
      </c>
      <c r="F13" s="10">
        <f>IF('TASC Roster'!BI40=0,"",'TASC Roster'!BI40)</f>
      </c>
      <c r="G13" s="6">
        <v>13</v>
      </c>
      <c r="H13" s="10">
        <f>IF('TASC Roster'!BJ40=0,"",'TASC Roster'!BJ40)</f>
      </c>
      <c r="I13" s="6">
        <v>14</v>
      </c>
      <c r="J13" s="35">
        <f>IF('TASC Roster'!BK40=0,"",'TASC Roster'!BK40)</f>
      </c>
    </row>
    <row r="14" spans="1:10" ht="15">
      <c r="A14" s="6">
        <v>15</v>
      </c>
      <c r="B14" s="10">
        <f>IF('TASC Roster'!BL40=0,"",'TASC Roster'!BL40)</f>
      </c>
      <c r="C14" s="6">
        <v>16</v>
      </c>
      <c r="D14" s="10">
        <f>IF('TASC Roster'!BM40=0,"",'TASC Roster'!BM40)</f>
      </c>
      <c r="E14" s="6">
        <v>17</v>
      </c>
      <c r="F14" s="10">
        <f>IF('TASC Roster'!BN40=0,"",'TASC Roster'!BN40)</f>
      </c>
      <c r="G14" s="6">
        <v>18</v>
      </c>
      <c r="H14" s="10">
        <f>IF('TASC Roster'!BO40=0,"",'TASC Roster'!BO40)</f>
      </c>
      <c r="I14" s="6">
        <v>19</v>
      </c>
      <c r="J14" s="35">
        <f>IF('TASC Roster'!BP40=0,"",'TASC Roster'!BP40)</f>
      </c>
    </row>
    <row r="15" spans="1:10" ht="15.75">
      <c r="A15" s="45" t="s">
        <v>8</v>
      </c>
      <c r="B15" s="45"/>
      <c r="C15" s="45"/>
      <c r="D15" s="45"/>
      <c r="E15" s="45"/>
      <c r="F15" s="45"/>
      <c r="G15" s="45"/>
      <c r="H15" s="45"/>
      <c r="I15" s="7" t="s">
        <v>10</v>
      </c>
      <c r="J15" s="7" t="s">
        <v>9</v>
      </c>
    </row>
    <row r="16" spans="1:10" ht="15">
      <c r="A16" s="46" t="s">
        <v>11</v>
      </c>
      <c r="B16" s="46"/>
      <c r="C16" s="46"/>
      <c r="D16" s="46"/>
      <c r="E16" s="46"/>
      <c r="F16" s="46"/>
      <c r="G16" s="46"/>
      <c r="H16" s="46"/>
      <c r="I16" s="10">
        <f>IF('TASC Roster'!AA40=0,"",'TASC Roster'!AA40)</f>
      </c>
      <c r="J16" s="10">
        <f>IF('TASC Roster'!AB40=0,"",'TASC Roster'!AB40)</f>
      </c>
    </row>
    <row r="17" spans="1:10" ht="15">
      <c r="A17" s="46" t="s">
        <v>12</v>
      </c>
      <c r="B17" s="46"/>
      <c r="C17" s="46"/>
      <c r="D17" s="46"/>
      <c r="E17" s="46"/>
      <c r="F17" s="46"/>
      <c r="G17" s="46"/>
      <c r="H17" s="46"/>
      <c r="I17" s="10">
        <f>IF('TASC Roster'!AC40=0,"",'TASC Roster'!AC40)</f>
      </c>
      <c r="J17" s="10">
        <f>IF('TASC Roster'!AD40=0,"",'TASC Roster'!AD40)</f>
      </c>
    </row>
    <row r="18" spans="1:10" ht="15">
      <c r="A18" s="46" t="s">
        <v>13</v>
      </c>
      <c r="B18" s="46"/>
      <c r="C18" s="46"/>
      <c r="D18" s="46"/>
      <c r="E18" s="46"/>
      <c r="F18" s="46"/>
      <c r="G18" s="46"/>
      <c r="H18" s="46"/>
      <c r="I18" s="10">
        <f>IF('TASC Roster'!AE40=0,"",'TASC Roster'!AE40)</f>
      </c>
      <c r="J18" s="10">
        <f>IF('TASC Roster'!AF40=0,"",'TASC Roster'!AF40)</f>
      </c>
    </row>
    <row r="19" spans="1:10" ht="15">
      <c r="A19" s="46" t="s">
        <v>14</v>
      </c>
      <c r="B19" s="46"/>
      <c r="C19" s="46"/>
      <c r="D19" s="46"/>
      <c r="E19" s="46"/>
      <c r="F19" s="46"/>
      <c r="G19" s="46"/>
      <c r="H19" s="46"/>
      <c r="I19" s="10">
        <f>IF('TASC Roster'!AG40=0,"",'TASC Roster'!AG40)</f>
      </c>
      <c r="J19" s="10">
        <f>IF('TASC Roster'!AH40=0,"",'TASC Roster'!AH40)</f>
      </c>
    </row>
    <row r="20" spans="1:10" ht="15">
      <c r="A20" s="46" t="s">
        <v>15</v>
      </c>
      <c r="B20" s="46"/>
      <c r="C20" s="46"/>
      <c r="D20" s="46"/>
      <c r="E20" s="46"/>
      <c r="F20" s="46"/>
      <c r="G20" s="46"/>
      <c r="H20" s="46"/>
      <c r="I20" s="10">
        <f>IF('TASC Roster'!AI40=0,"",'TASC Roster'!AI40)</f>
      </c>
      <c r="J20" s="10">
        <f>IF('TASC Roster'!AJ40=0,"",'TASC Roster'!AJ40)</f>
      </c>
    </row>
    <row r="21" spans="1:10" ht="15.75">
      <c r="A21" s="45" t="s">
        <v>16</v>
      </c>
      <c r="B21" s="45"/>
      <c r="C21" s="45"/>
      <c r="D21" s="45"/>
      <c r="E21" s="45"/>
      <c r="F21" s="45"/>
      <c r="G21" s="45"/>
      <c r="H21" s="45"/>
      <c r="I21" s="45"/>
      <c r="J21" s="3" t="s">
        <v>3</v>
      </c>
    </row>
    <row r="22" spans="1:10" ht="15">
      <c r="A22" s="46" t="s">
        <v>17</v>
      </c>
      <c r="B22" s="46"/>
      <c r="C22" s="46"/>
      <c r="D22" s="46"/>
      <c r="E22" s="46"/>
      <c r="F22" s="46"/>
      <c r="G22" s="46"/>
      <c r="H22" s="46"/>
      <c r="I22" s="46"/>
      <c r="J22" s="10">
        <f>IF('TASC Roster'!AM40=0,"",'TASC Roster'!AM40)</f>
      </c>
    </row>
    <row r="23" spans="1:10" ht="15">
      <c r="A23" s="46" t="s">
        <v>18</v>
      </c>
      <c r="B23" s="46"/>
      <c r="C23" s="46"/>
      <c r="D23" s="46"/>
      <c r="E23" s="46"/>
      <c r="F23" s="46"/>
      <c r="G23" s="46"/>
      <c r="H23" s="46"/>
      <c r="I23" s="46"/>
      <c r="J23" s="10">
        <f>IF('TASC Roster'!AN40=0,"",'TASC Roster'!AN40)</f>
      </c>
    </row>
    <row r="24" spans="1:10" ht="15">
      <c r="A24" s="46" t="s">
        <v>19</v>
      </c>
      <c r="B24" s="46"/>
      <c r="C24" s="46"/>
      <c r="D24" s="46"/>
      <c r="E24" s="46"/>
      <c r="F24" s="46"/>
      <c r="G24" s="46"/>
      <c r="H24" s="46"/>
      <c r="I24" s="46"/>
      <c r="J24" s="10">
        <f>IF('TASC Roster'!AO40=0,"",'TASC Roster'!AO40)</f>
      </c>
    </row>
    <row r="25" spans="1:10" ht="15">
      <c r="A25" s="46" t="s">
        <v>20</v>
      </c>
      <c r="B25" s="46"/>
      <c r="C25" s="46"/>
      <c r="D25" s="46"/>
      <c r="E25" s="46"/>
      <c r="F25" s="46"/>
      <c r="G25" s="46"/>
      <c r="H25" s="46"/>
      <c r="I25" s="46"/>
      <c r="J25" s="10">
        <f>IF('TASC Roster'!AP40=0,"",'TASC Roster'!AP40)</f>
      </c>
    </row>
    <row r="26" spans="1:10" ht="15">
      <c r="A26" s="46" t="s">
        <v>63</v>
      </c>
      <c r="B26" s="46"/>
      <c r="C26" s="46"/>
      <c r="D26" s="46"/>
      <c r="E26" s="46"/>
      <c r="F26" s="46"/>
      <c r="G26" s="46"/>
      <c r="H26" s="46"/>
      <c r="I26" s="46"/>
      <c r="J26" s="10">
        <f>IF('TASC Roster'!AQ40=0,"",'TASC Roster'!AQ40)</f>
      </c>
    </row>
    <row r="27" spans="1:10" ht="15">
      <c r="A27" s="46" t="s">
        <v>48</v>
      </c>
      <c r="B27" s="46"/>
      <c r="C27" s="46"/>
      <c r="D27" s="46"/>
      <c r="E27" s="46"/>
      <c r="F27" s="46"/>
      <c r="G27" s="46"/>
      <c r="H27" s="46"/>
      <c r="I27" s="46"/>
      <c r="J27" s="10">
        <f>IF('TASC Roster'!AR40=0,"",'TASC Roster'!AR40)</f>
      </c>
    </row>
    <row r="28" spans="1:10" ht="15">
      <c r="A28" s="46" t="s">
        <v>21</v>
      </c>
      <c r="B28" s="46"/>
      <c r="C28" s="46"/>
      <c r="D28" s="46"/>
      <c r="E28" s="46"/>
      <c r="F28" s="46"/>
      <c r="G28" s="46"/>
      <c r="H28" s="46"/>
      <c r="I28" s="46"/>
      <c r="J28" s="10">
        <f>IF('TASC Roster'!AS40=0,"",'TASC Roster'!AS40)</f>
      </c>
    </row>
    <row r="29" spans="1:10" ht="15.75">
      <c r="A29" s="45" t="s">
        <v>22</v>
      </c>
      <c r="B29" s="45"/>
      <c r="C29" s="45"/>
      <c r="D29" s="45"/>
      <c r="E29" s="45"/>
      <c r="F29" s="45"/>
      <c r="G29" s="45"/>
      <c r="H29" s="45"/>
      <c r="I29" s="45"/>
      <c r="J29" s="3" t="s">
        <v>3</v>
      </c>
    </row>
    <row r="30" spans="1:10" ht="15">
      <c r="A30" s="46" t="s">
        <v>23</v>
      </c>
      <c r="B30" s="46"/>
      <c r="C30" s="46"/>
      <c r="D30" s="46"/>
      <c r="E30" s="46"/>
      <c r="F30" s="46"/>
      <c r="G30" s="46"/>
      <c r="H30" s="46"/>
      <c r="I30" s="46"/>
      <c r="J30" s="10">
        <f>IF('TASC Roster'!AT43=0,"",'TASC Roster'!AT43)</f>
      </c>
    </row>
    <row r="31" spans="1:10" ht="15">
      <c r="A31" s="46" t="s">
        <v>24</v>
      </c>
      <c r="B31" s="46"/>
      <c r="C31" s="46"/>
      <c r="D31" s="46"/>
      <c r="E31" s="46"/>
      <c r="F31" s="46"/>
      <c r="G31" s="46"/>
      <c r="H31" s="46"/>
      <c r="I31" s="46"/>
      <c r="J31" s="10">
        <f>IF('TASC Roster'!AU43=0,"",'TASC Roster'!AU43)</f>
      </c>
    </row>
    <row r="32" spans="1:10" ht="15">
      <c r="A32" s="46" t="s">
        <v>25</v>
      </c>
      <c r="B32" s="46"/>
      <c r="C32" s="46"/>
      <c r="D32" s="46"/>
      <c r="E32" s="46"/>
      <c r="F32" s="46"/>
      <c r="G32" s="46"/>
      <c r="H32" s="46"/>
      <c r="I32" s="46"/>
      <c r="J32" s="10">
        <f>IF('TASC Roster'!AV43=0,"",'TASC Roster'!AV43)</f>
      </c>
    </row>
    <row r="33" spans="1:10" ht="15">
      <c r="A33" s="46" t="s">
        <v>26</v>
      </c>
      <c r="B33" s="46"/>
      <c r="C33" s="46"/>
      <c r="D33" s="46"/>
      <c r="E33" s="46"/>
      <c r="F33" s="46"/>
      <c r="G33" s="46"/>
      <c r="H33" s="46"/>
      <c r="I33" s="46"/>
      <c r="J33" s="10">
        <f>IF('TASC Roster'!AW43=0,"",'TASC Roster'!AW43)</f>
      </c>
    </row>
    <row r="34" spans="1:10" ht="15.75">
      <c r="A34" s="49" t="s">
        <v>125</v>
      </c>
      <c r="B34" s="50"/>
      <c r="C34" s="50"/>
      <c r="D34" s="50"/>
      <c r="E34" s="50"/>
      <c r="F34" s="50"/>
      <c r="G34" s="50"/>
      <c r="H34" s="50"/>
      <c r="I34" s="51"/>
      <c r="J34" s="14" t="s">
        <v>3</v>
      </c>
    </row>
    <row r="35" spans="1:10" ht="15">
      <c r="A35" s="48" t="s">
        <v>136</v>
      </c>
      <c r="B35" s="48"/>
      <c r="C35" s="48"/>
      <c r="D35" s="48"/>
      <c r="E35" s="48"/>
      <c r="F35" s="48"/>
      <c r="G35" s="48"/>
      <c r="H35" s="48"/>
      <c r="I35" s="48"/>
      <c r="J35" s="75"/>
    </row>
    <row r="36" spans="1:11" ht="15">
      <c r="A36" s="52"/>
      <c r="B36" s="53"/>
      <c r="C36" s="53"/>
      <c r="D36" s="53"/>
      <c r="E36" s="53"/>
      <c r="F36" s="53"/>
      <c r="G36" s="53"/>
      <c r="H36" s="53"/>
      <c r="I36" s="54"/>
      <c r="J36" s="76"/>
      <c r="K36" s="13" t="s">
        <v>117</v>
      </c>
    </row>
    <row r="37" spans="1:10" ht="15">
      <c r="A37" s="47" t="s">
        <v>138</v>
      </c>
      <c r="B37" s="47"/>
      <c r="C37" s="47"/>
      <c r="D37" s="47"/>
      <c r="E37" s="47"/>
      <c r="F37" s="47"/>
      <c r="G37" s="47"/>
      <c r="H37" s="47"/>
      <c r="I37" s="47"/>
      <c r="J37" s="75"/>
    </row>
    <row r="38" spans="1:11" ht="15">
      <c r="A38" s="52"/>
      <c r="B38" s="53"/>
      <c r="C38" s="53"/>
      <c r="D38" s="53"/>
      <c r="E38" s="53"/>
      <c r="F38" s="53"/>
      <c r="G38" s="53"/>
      <c r="H38" s="53"/>
      <c r="I38" s="54"/>
      <c r="J38" s="76"/>
      <c r="K38" s="13" t="s">
        <v>117</v>
      </c>
    </row>
    <row r="39" spans="1:10" ht="15">
      <c r="A39" s="48" t="s">
        <v>137</v>
      </c>
      <c r="B39" s="48"/>
      <c r="C39" s="48"/>
      <c r="D39" s="48"/>
      <c r="E39" s="48"/>
      <c r="F39" s="48"/>
      <c r="G39" s="48"/>
      <c r="H39" s="48"/>
      <c r="I39" s="48"/>
      <c r="J39" s="75"/>
    </row>
    <row r="40" spans="1:11" ht="15">
      <c r="A40" s="52"/>
      <c r="B40" s="53"/>
      <c r="C40" s="53"/>
      <c r="D40" s="53"/>
      <c r="E40" s="53"/>
      <c r="F40" s="53"/>
      <c r="G40" s="53"/>
      <c r="H40" s="53"/>
      <c r="I40" s="54"/>
      <c r="J40" s="76"/>
      <c r="K40" s="13" t="s">
        <v>117</v>
      </c>
    </row>
    <row r="41" spans="1:10" ht="15">
      <c r="A41" s="47" t="s">
        <v>139</v>
      </c>
      <c r="B41" s="47"/>
      <c r="C41" s="47"/>
      <c r="D41" s="47"/>
      <c r="E41" s="47"/>
      <c r="F41" s="47"/>
      <c r="G41" s="47"/>
      <c r="H41" s="47"/>
      <c r="I41" s="47"/>
      <c r="J41" s="75"/>
    </row>
    <row r="42" spans="1:11" ht="15">
      <c r="A42" s="52"/>
      <c r="B42" s="53"/>
      <c r="C42" s="53"/>
      <c r="D42" s="53"/>
      <c r="E42" s="53"/>
      <c r="F42" s="53"/>
      <c r="G42" s="53"/>
      <c r="H42" s="53"/>
      <c r="I42" s="54"/>
      <c r="J42" s="76"/>
      <c r="K42" s="13" t="s">
        <v>117</v>
      </c>
    </row>
    <row r="43" spans="1:10" ht="15.75">
      <c r="A43" s="45" t="s">
        <v>27</v>
      </c>
      <c r="B43" s="45"/>
      <c r="C43" s="45"/>
      <c r="D43" s="45"/>
      <c r="E43" s="45"/>
      <c r="F43" s="45"/>
      <c r="G43" s="45"/>
      <c r="H43" s="45"/>
      <c r="I43" s="45"/>
      <c r="J43" s="3" t="s">
        <v>3</v>
      </c>
    </row>
    <row r="44" spans="1:10" ht="15">
      <c r="A44" s="46" t="s">
        <v>28</v>
      </c>
      <c r="B44" s="46"/>
      <c r="C44" s="46"/>
      <c r="D44" s="46"/>
      <c r="E44" s="46"/>
      <c r="F44" s="46"/>
      <c r="G44" s="46"/>
      <c r="H44" s="46"/>
      <c r="I44" s="46"/>
      <c r="J44" s="10">
        <f>IF('TASC Roster'!AX40=0,"",'TASC Roster'!AX40)</f>
      </c>
    </row>
    <row r="45" spans="1:10" ht="15">
      <c r="A45" s="46" t="s">
        <v>29</v>
      </c>
      <c r="B45" s="46"/>
      <c r="C45" s="46"/>
      <c r="D45" s="46"/>
      <c r="E45" s="46"/>
      <c r="F45" s="46"/>
      <c r="G45" s="46"/>
      <c r="H45" s="46"/>
      <c r="I45" s="46"/>
      <c r="J45" s="10">
        <f>IF('TASC Roster'!AY40=0,"",'TASC Roster'!AY40)</f>
      </c>
    </row>
    <row r="46" spans="1:10" ht="15">
      <c r="A46" s="46" t="s">
        <v>30</v>
      </c>
      <c r="B46" s="46"/>
      <c r="C46" s="46"/>
      <c r="D46" s="46"/>
      <c r="E46" s="46"/>
      <c r="F46" s="46"/>
      <c r="G46" s="46"/>
      <c r="H46" s="46"/>
      <c r="I46" s="46"/>
      <c r="J46" s="10">
        <f>IF('TASC Roster'!AZ40=0,"",'TASC Roster'!AZ40)</f>
      </c>
    </row>
    <row r="47" spans="1:10" ht="15">
      <c r="A47" s="46" t="s">
        <v>31</v>
      </c>
      <c r="B47" s="46"/>
      <c r="C47" s="46"/>
      <c r="D47" s="46"/>
      <c r="E47" s="46"/>
      <c r="F47" s="46"/>
      <c r="G47" s="46"/>
      <c r="H47" s="46"/>
      <c r="I47" s="46"/>
      <c r="J47" s="10">
        <f>IF('TASC Roster'!BA40=0,"",'TASC Roster'!BA40)</f>
      </c>
    </row>
    <row r="48" spans="1:10" ht="15">
      <c r="A48" s="46" t="s">
        <v>32</v>
      </c>
      <c r="B48" s="46"/>
      <c r="C48" s="46"/>
      <c r="D48" s="46"/>
      <c r="E48" s="46"/>
      <c r="F48" s="46"/>
      <c r="G48" s="46"/>
      <c r="H48" s="46"/>
      <c r="I48" s="46"/>
      <c r="J48" s="10">
        <f>IF('TASC Roster'!BB40=0,"",'TASC Roster'!BB40)</f>
      </c>
    </row>
    <row r="49" spans="1:10" ht="15">
      <c r="A49" s="46" t="s">
        <v>33</v>
      </c>
      <c r="B49" s="46"/>
      <c r="C49" s="46"/>
      <c r="D49" s="46"/>
      <c r="E49" s="46"/>
      <c r="F49" s="46"/>
      <c r="G49" s="46"/>
      <c r="H49" s="46"/>
      <c r="I49" s="46"/>
      <c r="J49" s="10">
        <f>IF('TASC Roster'!BC40=0,"",'TASC Roster'!BC40)</f>
      </c>
    </row>
    <row r="50" spans="1:10" ht="15">
      <c r="A50" s="55" t="s">
        <v>145</v>
      </c>
      <c r="B50" s="56"/>
      <c r="C50" s="56"/>
      <c r="D50" s="56"/>
      <c r="E50" s="56"/>
      <c r="F50" s="56"/>
      <c r="G50" s="56"/>
      <c r="H50" s="56"/>
      <c r="I50" s="57"/>
      <c r="J50" s="10">
        <f>IF('TASC Roster'!BD40=0,"",'TASC Roster'!BD40)</f>
      </c>
    </row>
    <row r="51" spans="1:11" ht="15">
      <c r="A51" s="40"/>
      <c r="B51" s="41"/>
      <c r="C51" s="41"/>
      <c r="D51" s="41"/>
      <c r="E51" s="41"/>
      <c r="F51" s="41"/>
      <c r="G51" s="41"/>
      <c r="H51" s="41"/>
      <c r="I51" s="41"/>
      <c r="J51" s="42"/>
      <c r="K51" s="13" t="s">
        <v>117</v>
      </c>
    </row>
    <row r="52" spans="1:10" ht="15">
      <c r="A52" s="46" t="s">
        <v>146</v>
      </c>
      <c r="B52" s="46"/>
      <c r="C52" s="46"/>
      <c r="D52" s="46"/>
      <c r="E52" s="46"/>
      <c r="F52" s="46"/>
      <c r="G52" s="46"/>
      <c r="H52" s="46"/>
      <c r="I52" s="46"/>
      <c r="J52" s="10">
        <f>IF('TASC Roster'!BE40=0,"",'TASC Roster'!BE40)</f>
      </c>
    </row>
    <row r="53" spans="1:11" ht="15" customHeight="1">
      <c r="A53" s="84"/>
      <c r="B53" s="85"/>
      <c r="C53" s="85"/>
      <c r="D53" s="85"/>
      <c r="E53" s="85"/>
      <c r="F53" s="85"/>
      <c r="G53" s="85"/>
      <c r="H53" s="85"/>
      <c r="I53" s="85"/>
      <c r="J53" s="86"/>
      <c r="K53" s="13" t="s">
        <v>117</v>
      </c>
    </row>
    <row r="54" spans="1:10" ht="15.75">
      <c r="A54" s="45" t="s">
        <v>47</v>
      </c>
      <c r="B54" s="45"/>
      <c r="C54" s="45"/>
      <c r="D54" s="45"/>
      <c r="E54" s="45"/>
      <c r="F54" s="45"/>
      <c r="G54" s="45"/>
      <c r="H54" s="45"/>
      <c r="I54" s="45"/>
      <c r="J54" s="5"/>
    </row>
    <row r="55" spans="1:10" ht="15" customHeight="1">
      <c r="A55" s="59" t="s">
        <v>114</v>
      </c>
      <c r="B55" s="82"/>
      <c r="C55" s="82"/>
      <c r="D55" s="82"/>
      <c r="E55" s="82"/>
      <c r="F55" s="82"/>
      <c r="G55" s="82"/>
      <c r="H55" s="82"/>
      <c r="I55" s="82"/>
      <c r="J55" s="83"/>
    </row>
    <row r="56" spans="1:11" ht="15" customHeight="1">
      <c r="A56" s="65"/>
      <c r="B56" s="78"/>
      <c r="C56" s="78"/>
      <c r="D56" s="78"/>
      <c r="E56" s="78"/>
      <c r="F56" s="78"/>
      <c r="G56" s="78"/>
      <c r="H56" s="78"/>
      <c r="I56" s="78"/>
      <c r="J56" s="79"/>
      <c r="K56" s="13"/>
    </row>
    <row r="57" spans="1:11" ht="15" customHeight="1">
      <c r="A57" s="62"/>
      <c r="B57" s="80"/>
      <c r="C57" s="80"/>
      <c r="D57" s="80"/>
      <c r="E57" s="80"/>
      <c r="F57" s="80"/>
      <c r="G57" s="80"/>
      <c r="H57" s="80"/>
      <c r="I57" s="80"/>
      <c r="J57" s="81"/>
      <c r="K57" s="13" t="s">
        <v>117</v>
      </c>
    </row>
    <row r="58" spans="1:10" ht="15">
      <c r="A58" s="59" t="s">
        <v>34</v>
      </c>
      <c r="B58" s="60"/>
      <c r="C58" s="60"/>
      <c r="D58" s="60"/>
      <c r="E58" s="60"/>
      <c r="F58" s="60"/>
      <c r="G58" s="60"/>
      <c r="H58" s="60"/>
      <c r="I58" s="60"/>
      <c r="J58" s="61"/>
    </row>
    <row r="59" spans="1:10" ht="15">
      <c r="A59" s="65"/>
      <c r="B59" s="66"/>
      <c r="C59" s="66"/>
      <c r="D59" s="66"/>
      <c r="E59" s="66"/>
      <c r="F59" s="66"/>
      <c r="G59" s="66"/>
      <c r="H59" s="66"/>
      <c r="I59" s="66"/>
      <c r="J59" s="67"/>
    </row>
    <row r="60" spans="1:11" ht="15">
      <c r="A60" s="62"/>
      <c r="B60" s="63"/>
      <c r="C60" s="63"/>
      <c r="D60" s="63"/>
      <c r="E60" s="63"/>
      <c r="F60" s="63"/>
      <c r="G60" s="63"/>
      <c r="H60" s="63"/>
      <c r="I60" s="63"/>
      <c r="J60" s="64"/>
      <c r="K60" s="13" t="s">
        <v>117</v>
      </c>
    </row>
    <row r="61" spans="1:10" ht="15">
      <c r="A61" s="59" t="s">
        <v>35</v>
      </c>
      <c r="B61" s="60"/>
      <c r="C61" s="60"/>
      <c r="D61" s="60"/>
      <c r="E61" s="60"/>
      <c r="F61" s="60"/>
      <c r="G61" s="60"/>
      <c r="H61" s="60"/>
      <c r="I61" s="60"/>
      <c r="J61" s="61"/>
    </row>
    <row r="62" spans="1:10" ht="15">
      <c r="A62" s="65"/>
      <c r="B62" s="66"/>
      <c r="C62" s="66"/>
      <c r="D62" s="66"/>
      <c r="E62" s="66"/>
      <c r="F62" s="66"/>
      <c r="G62" s="66"/>
      <c r="H62" s="66"/>
      <c r="I62" s="66"/>
      <c r="J62" s="67"/>
    </row>
    <row r="63" spans="1:11" ht="15">
      <c r="A63" s="62"/>
      <c r="B63" s="63"/>
      <c r="C63" s="63"/>
      <c r="D63" s="63"/>
      <c r="E63" s="63"/>
      <c r="F63" s="63"/>
      <c r="G63" s="63"/>
      <c r="H63" s="63"/>
      <c r="I63" s="63"/>
      <c r="J63" s="64"/>
      <c r="K63" s="13" t="s">
        <v>117</v>
      </c>
    </row>
    <row r="64" spans="1:10" ht="15">
      <c r="A64" s="59" t="s">
        <v>36</v>
      </c>
      <c r="B64" s="60"/>
      <c r="C64" s="60"/>
      <c r="D64" s="60"/>
      <c r="E64" s="60"/>
      <c r="F64" s="60"/>
      <c r="G64" s="60"/>
      <c r="H64" s="60"/>
      <c r="I64" s="60"/>
      <c r="J64" s="61"/>
    </row>
    <row r="65" spans="1:10" ht="15">
      <c r="A65" s="77"/>
      <c r="B65" s="78"/>
      <c r="C65" s="78"/>
      <c r="D65" s="78"/>
      <c r="E65" s="78"/>
      <c r="F65" s="78"/>
      <c r="G65" s="78"/>
      <c r="H65" s="78"/>
      <c r="I65" s="78"/>
      <c r="J65" s="79"/>
    </row>
    <row r="66" spans="1:11" ht="15">
      <c r="A66" s="62"/>
      <c r="B66" s="63"/>
      <c r="C66" s="63"/>
      <c r="D66" s="63"/>
      <c r="E66" s="63"/>
      <c r="F66" s="63"/>
      <c r="G66" s="63"/>
      <c r="H66" s="63"/>
      <c r="I66" s="63"/>
      <c r="J66" s="64"/>
      <c r="K66" s="13" t="s">
        <v>117</v>
      </c>
    </row>
    <row r="67" spans="1:10" ht="15">
      <c r="A67" s="59" t="s">
        <v>37</v>
      </c>
      <c r="B67" s="60"/>
      <c r="C67" s="60"/>
      <c r="D67" s="60"/>
      <c r="E67" s="60"/>
      <c r="F67" s="60"/>
      <c r="G67" s="60"/>
      <c r="H67" s="60"/>
      <c r="I67" s="60"/>
      <c r="J67" s="61"/>
    </row>
    <row r="68" spans="1:10" ht="15">
      <c r="A68" s="65"/>
      <c r="B68" s="66"/>
      <c r="C68" s="66"/>
      <c r="D68" s="66"/>
      <c r="E68" s="66"/>
      <c r="F68" s="66"/>
      <c r="G68" s="66"/>
      <c r="H68" s="66"/>
      <c r="I68" s="66"/>
      <c r="J68" s="67"/>
    </row>
    <row r="69" spans="1:11" ht="15">
      <c r="A69" s="62"/>
      <c r="B69" s="63"/>
      <c r="C69" s="63"/>
      <c r="D69" s="63"/>
      <c r="E69" s="63"/>
      <c r="F69" s="63"/>
      <c r="G69" s="63"/>
      <c r="H69" s="63"/>
      <c r="I69" s="63"/>
      <c r="J69" s="64"/>
      <c r="K69" s="13" t="s">
        <v>117</v>
      </c>
    </row>
    <row r="70" spans="1:10" ht="15">
      <c r="A70" s="59" t="s">
        <v>46</v>
      </c>
      <c r="B70" s="60"/>
      <c r="C70" s="60"/>
      <c r="D70" s="60"/>
      <c r="E70" s="60"/>
      <c r="F70" s="60"/>
      <c r="G70" s="60"/>
      <c r="H70" s="60"/>
      <c r="I70" s="60"/>
      <c r="J70" s="61"/>
    </row>
    <row r="71" spans="1:10" ht="15">
      <c r="A71" s="65"/>
      <c r="B71" s="66"/>
      <c r="C71" s="66"/>
      <c r="D71" s="66"/>
      <c r="E71" s="66"/>
      <c r="F71" s="66"/>
      <c r="G71" s="66"/>
      <c r="H71" s="66"/>
      <c r="I71" s="66"/>
      <c r="J71" s="67"/>
    </row>
    <row r="72" spans="1:11" ht="15">
      <c r="A72" s="62"/>
      <c r="B72" s="63"/>
      <c r="C72" s="63"/>
      <c r="D72" s="63"/>
      <c r="E72" s="63"/>
      <c r="F72" s="63"/>
      <c r="G72" s="63"/>
      <c r="H72" s="63"/>
      <c r="I72" s="63"/>
      <c r="J72" s="64"/>
      <c r="K72" s="13" t="s">
        <v>117</v>
      </c>
    </row>
    <row r="73" spans="1:10" ht="15.75">
      <c r="A73" s="45" t="s">
        <v>38</v>
      </c>
      <c r="B73" s="45"/>
      <c r="C73" s="45"/>
      <c r="D73" s="45"/>
      <c r="E73" s="45"/>
      <c r="F73" s="45"/>
      <c r="G73" s="45"/>
      <c r="H73" s="45"/>
      <c r="I73" s="45"/>
      <c r="J73" s="5"/>
    </row>
    <row r="74" spans="1:10" ht="15">
      <c r="A74" s="58" t="s">
        <v>39</v>
      </c>
      <c r="B74" s="58"/>
      <c r="C74" s="58"/>
      <c r="D74" s="73">
        <f>IF('TASC Roster'!BT40=0,"",'TASC Roster'!BT40)</f>
      </c>
      <c r="E74" s="74"/>
      <c r="F74" s="70" t="s">
        <v>40</v>
      </c>
      <c r="G74" s="71"/>
      <c r="H74" s="72"/>
      <c r="I74" s="73">
        <f>IF('TASC Roster'!BU40=0,"",'TASC Roster'!BU40)</f>
      </c>
      <c r="J74" s="74"/>
    </row>
    <row r="75" spans="1:10" ht="15">
      <c r="A75" s="46" t="s">
        <v>41</v>
      </c>
      <c r="B75" s="46"/>
      <c r="C75" s="46"/>
      <c r="D75" s="46"/>
      <c r="E75" s="46"/>
      <c r="F75" s="46"/>
      <c r="G75" s="46"/>
      <c r="H75" s="46"/>
      <c r="I75" s="46"/>
      <c r="J75" s="46"/>
    </row>
    <row r="76" spans="1:11" ht="15">
      <c r="A76" s="40"/>
      <c r="B76" s="41"/>
      <c r="C76" s="41"/>
      <c r="D76" s="41"/>
      <c r="E76" s="41"/>
      <c r="F76" s="41"/>
      <c r="G76" s="41"/>
      <c r="H76" s="41"/>
      <c r="I76" s="41"/>
      <c r="J76" s="42"/>
      <c r="K76" s="13" t="s">
        <v>117</v>
      </c>
    </row>
    <row r="77" spans="1:10" ht="15.75">
      <c r="A77" s="68" t="s">
        <v>42</v>
      </c>
      <c r="B77" s="68"/>
      <c r="C77" s="68"/>
      <c r="D77" s="68"/>
      <c r="E77" s="68"/>
      <c r="F77" s="68"/>
      <c r="G77" s="68"/>
      <c r="H77" s="68"/>
      <c r="I77" s="68"/>
      <c r="J77" s="68"/>
    </row>
  </sheetData>
  <sheetProtection sheet="1" objects="1" scenarios="1"/>
  <mergeCells count="81">
    <mergeCell ref="J41:J42"/>
    <mergeCell ref="A51:J51"/>
    <mergeCell ref="A57:J57"/>
    <mergeCell ref="A62:J62"/>
    <mergeCell ref="A54:I54"/>
    <mergeCell ref="A55:J55"/>
    <mergeCell ref="A56:J56"/>
    <mergeCell ref="A53:J53"/>
    <mergeCell ref="A48:I48"/>
    <mergeCell ref="A49:I49"/>
    <mergeCell ref="A68:J68"/>
    <mergeCell ref="A65:J65"/>
    <mergeCell ref="A63:J63"/>
    <mergeCell ref="A66:J66"/>
    <mergeCell ref="J35:J36"/>
    <mergeCell ref="A40:I40"/>
    <mergeCell ref="J39:J40"/>
    <mergeCell ref="A37:I37"/>
    <mergeCell ref="A39:I39"/>
    <mergeCell ref="A38:I38"/>
    <mergeCell ref="J37:J38"/>
    <mergeCell ref="A75:J75"/>
    <mergeCell ref="A77:J77"/>
    <mergeCell ref="A1:J1"/>
    <mergeCell ref="A2:J2"/>
    <mergeCell ref="A3:J3"/>
    <mergeCell ref="F74:H74"/>
    <mergeCell ref="D74:E74"/>
    <mergeCell ref="I74:J74"/>
    <mergeCell ref="A70:J70"/>
    <mergeCell ref="A73:I73"/>
    <mergeCell ref="A74:C74"/>
    <mergeCell ref="A58:J58"/>
    <mergeCell ref="A61:J61"/>
    <mergeCell ref="A64:J64"/>
    <mergeCell ref="A67:J67"/>
    <mergeCell ref="A60:J60"/>
    <mergeCell ref="A69:J69"/>
    <mergeCell ref="A72:J72"/>
    <mergeCell ref="A71:J71"/>
    <mergeCell ref="A59:J59"/>
    <mergeCell ref="A50:I50"/>
    <mergeCell ref="A52:I52"/>
    <mergeCell ref="A44:I44"/>
    <mergeCell ref="A45:I45"/>
    <mergeCell ref="A46:I46"/>
    <mergeCell ref="A47:I47"/>
    <mergeCell ref="A43:I43"/>
    <mergeCell ref="A31:I31"/>
    <mergeCell ref="A32:I32"/>
    <mergeCell ref="A33:I33"/>
    <mergeCell ref="A35:I35"/>
    <mergeCell ref="A34:I34"/>
    <mergeCell ref="A36:I36"/>
    <mergeCell ref="A42:I42"/>
    <mergeCell ref="A28:I28"/>
    <mergeCell ref="A29:I29"/>
    <mergeCell ref="A30:I30"/>
    <mergeCell ref="A41:I41"/>
    <mergeCell ref="A24:I24"/>
    <mergeCell ref="A25:I25"/>
    <mergeCell ref="A26:I26"/>
    <mergeCell ref="A27:I27"/>
    <mergeCell ref="A20:H20"/>
    <mergeCell ref="A21:I21"/>
    <mergeCell ref="A22:I22"/>
    <mergeCell ref="A23:I23"/>
    <mergeCell ref="A16:H16"/>
    <mergeCell ref="A17:H17"/>
    <mergeCell ref="A18:H18"/>
    <mergeCell ref="A19:H19"/>
    <mergeCell ref="A76:J76"/>
    <mergeCell ref="B5:J5"/>
    <mergeCell ref="B6:J6"/>
    <mergeCell ref="B7:J7"/>
    <mergeCell ref="A8:I8"/>
    <mergeCell ref="A9:I9"/>
    <mergeCell ref="A10:I10"/>
    <mergeCell ref="A11:I11"/>
    <mergeCell ref="A12:I12"/>
    <mergeCell ref="A15:H15"/>
  </mergeCells>
  <printOptions/>
  <pageMargins left="0.5" right="0.25" top="0.25" bottom="1" header="0.5" footer="0.25"/>
  <pageSetup horizontalDpi="600" verticalDpi="600" orientation="portrait" r:id="rId1"/>
  <headerFooter alignWithMargins="0">
    <oddFooter>&amp;C&amp;8South Carolina Department of Juvenile Justice
R Michael Smith
 Restorative Justice Coordinator
Office of Community Justice
(803)-896-4082   msmith@scdjj.net&amp;R&amp;9Page 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A1" sqref="A1"/>
    </sheetView>
  </sheetViews>
  <sheetFormatPr defaultColWidth="9.140625" defaultRowHeight="12.75"/>
  <cols>
    <col min="1" max="1" width="16.421875" style="0" bestFit="1" customWidth="1"/>
    <col min="3" max="3" width="10.57421875" style="0" bestFit="1" customWidth="1"/>
    <col min="5" max="5" width="40.00390625" style="0" bestFit="1" customWidth="1"/>
    <col min="7" max="7" width="10.57421875" style="0" bestFit="1" customWidth="1"/>
    <col min="10" max="10" width="47.8515625" style="0" bestFit="1" customWidth="1"/>
    <col min="11" max="11" width="20.57421875" style="0" bestFit="1" customWidth="1"/>
  </cols>
  <sheetData>
    <row r="1" spans="1:14" ht="12.75">
      <c r="A1" s="9" t="s">
        <v>54</v>
      </c>
      <c r="C1" s="9" t="s">
        <v>55</v>
      </c>
      <c r="E1" s="9" t="s">
        <v>60</v>
      </c>
      <c r="G1" s="9" t="s">
        <v>66</v>
      </c>
      <c r="J1" s="9" t="s">
        <v>88</v>
      </c>
      <c r="K1" t="s">
        <v>120</v>
      </c>
      <c r="L1" t="s">
        <v>123</v>
      </c>
      <c r="M1" t="s">
        <v>126</v>
      </c>
      <c r="N1" t="s">
        <v>127</v>
      </c>
    </row>
    <row r="2" spans="1:14" ht="12.75">
      <c r="A2" s="9" t="s">
        <v>11</v>
      </c>
      <c r="C2" s="9" t="s">
        <v>50</v>
      </c>
      <c r="E2" s="9" t="s">
        <v>61</v>
      </c>
      <c r="G2" s="9" t="s">
        <v>83</v>
      </c>
      <c r="J2" s="9" t="s">
        <v>96</v>
      </c>
      <c r="K2" t="s">
        <v>121</v>
      </c>
      <c r="L2" t="s">
        <v>121</v>
      </c>
      <c r="M2" t="s">
        <v>121</v>
      </c>
      <c r="N2" t="s">
        <v>128</v>
      </c>
    </row>
    <row r="3" spans="1:14" ht="12.75">
      <c r="A3" s="9" t="s">
        <v>12</v>
      </c>
      <c r="C3" s="9" t="s">
        <v>51</v>
      </c>
      <c r="E3" s="9" t="s">
        <v>62</v>
      </c>
      <c r="G3" s="9" t="s">
        <v>84</v>
      </c>
      <c r="J3" s="9" t="s">
        <v>92</v>
      </c>
      <c r="K3" t="s">
        <v>122</v>
      </c>
      <c r="L3" t="s">
        <v>122</v>
      </c>
      <c r="M3" t="s">
        <v>122</v>
      </c>
      <c r="N3" t="s">
        <v>129</v>
      </c>
    </row>
    <row r="4" spans="1:10" ht="12.75">
      <c r="A4" s="9" t="s">
        <v>13</v>
      </c>
      <c r="E4" s="9" t="s">
        <v>19</v>
      </c>
      <c r="G4" s="9" t="s">
        <v>85</v>
      </c>
      <c r="J4" s="9" t="s">
        <v>93</v>
      </c>
    </row>
    <row r="5" spans="1:10" ht="12.75">
      <c r="A5" s="9" t="s">
        <v>14</v>
      </c>
      <c r="E5" s="9" t="s">
        <v>20</v>
      </c>
      <c r="G5" s="9" t="s">
        <v>86</v>
      </c>
      <c r="J5" s="9" t="s">
        <v>94</v>
      </c>
    </row>
    <row r="6" spans="1:10" ht="12.75">
      <c r="A6" s="9" t="s">
        <v>49</v>
      </c>
      <c r="E6" s="9" t="s">
        <v>63</v>
      </c>
      <c r="G6" s="9"/>
      <c r="J6" s="9" t="s">
        <v>32</v>
      </c>
    </row>
    <row r="7" spans="5:10" ht="12.75">
      <c r="E7" s="9" t="s">
        <v>64</v>
      </c>
      <c r="G7" s="9"/>
      <c r="J7" s="9" t="s">
        <v>95</v>
      </c>
    </row>
    <row r="8" spans="5:10" ht="12.75">
      <c r="E8" s="9" t="s">
        <v>65</v>
      </c>
      <c r="G8" s="9"/>
      <c r="J8" s="9" t="s">
        <v>89</v>
      </c>
    </row>
    <row r="9" spans="7:10" ht="12.75">
      <c r="G9" s="9"/>
      <c r="J9" s="9" t="s">
        <v>90</v>
      </c>
    </row>
    <row r="10" ht="12.75">
      <c r="J10" s="9" t="s">
        <v>91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SCDJJ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dfellows</cp:lastModifiedBy>
  <cp:lastPrinted>2010-08-09T17:45:33Z</cp:lastPrinted>
  <dcterms:created xsi:type="dcterms:W3CDTF">2010-06-17T13:00:35Z</dcterms:created>
  <dcterms:modified xsi:type="dcterms:W3CDTF">2010-08-19T12:46:35Z</dcterms:modified>
  <cp:category/>
  <cp:version/>
  <cp:contentType/>
  <cp:contentStatus/>
</cp:coreProperties>
</file>